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5F7113F9-12A4-4984-8AB6-EE4A2CC6E188}" xr6:coauthVersionLast="47" xr6:coauthVersionMax="47" xr10:uidLastSave="{00000000-0000-0000-0000-000000000000}"/>
  <bookViews>
    <workbookView xWindow="-108" yWindow="-108" windowWidth="23256" windowHeight="12456" xr2:uid="{92CB93FC-98F0-41D0-B541-CC1F076CDFD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20" i="1" l="1"/>
  <c r="AF19" i="1"/>
  <c r="AG19" i="1" s="1"/>
  <c r="AH19" i="1" s="1"/>
  <c r="Y19" i="1"/>
  <c r="Y18" i="1"/>
  <c r="AN18" i="1"/>
  <c r="AJ17" i="1"/>
  <c r="AF17" i="1"/>
  <c r="Y17" i="1"/>
  <c r="AN17" i="1"/>
  <c r="Y16" i="1"/>
  <c r="Y15" i="1"/>
  <c r="AJ15" i="1"/>
  <c r="Y14" i="1"/>
  <c r="AF14" i="1"/>
  <c r="AJ13" i="1"/>
  <c r="AF13" i="1"/>
  <c r="Y13" i="1"/>
  <c r="AN13" i="1"/>
  <c r="AJ12" i="1"/>
  <c r="Y12" i="1"/>
  <c r="Y11" i="1"/>
  <c r="AJ10" i="1"/>
  <c r="AF10" i="1"/>
  <c r="AG10" i="1" s="1"/>
  <c r="Y10" i="1"/>
  <c r="AN10" i="1"/>
  <c r="AO10" i="1" s="1"/>
  <c r="AN9" i="1"/>
  <c r="AJ9" i="1"/>
  <c r="AF9" i="1"/>
  <c r="Y9" i="1"/>
  <c r="Y8" i="1"/>
  <c r="AJ8" i="1"/>
  <c r="AN8" i="1" l="1"/>
  <c r="AP10" i="1"/>
  <c r="AU10" i="1" s="1"/>
  <c r="AF8" i="1"/>
  <c r="AG8" i="1" s="1"/>
  <c r="AN14" i="1"/>
  <c r="AQ14" i="1" s="1"/>
  <c r="AQ10" i="1"/>
  <c r="AN11" i="1"/>
  <c r="AO11" i="1" s="1"/>
  <c r="AP11" i="1" s="1"/>
  <c r="AF11" i="1"/>
  <c r="AG11" i="1" s="1"/>
  <c r="AH11" i="1" s="1"/>
  <c r="AI11" i="1" s="1"/>
  <c r="AG14" i="1"/>
  <c r="AH14" i="1" s="1"/>
  <c r="AI14" i="1" s="1"/>
  <c r="AM14" i="1" s="1"/>
  <c r="AJ14" i="1"/>
  <c r="AO18" i="1"/>
  <c r="AP18" i="1" s="1"/>
  <c r="AQ18" i="1"/>
  <c r="AQ13" i="1"/>
  <c r="AO13" i="1"/>
  <c r="AP13" i="1"/>
  <c r="AH10" i="1"/>
  <c r="AJ18" i="1"/>
  <c r="AF18" i="1"/>
  <c r="AG9" i="1"/>
  <c r="AG13" i="1"/>
  <c r="AF15" i="1"/>
  <c r="AN15" i="1"/>
  <c r="AQ17" i="1"/>
  <c r="AO17" i="1"/>
  <c r="AP17" i="1" s="1"/>
  <c r="AJ16" i="1"/>
  <c r="AF16" i="1"/>
  <c r="AG16" i="1"/>
  <c r="AN16" i="1"/>
  <c r="AG17" i="1"/>
  <c r="AQ9" i="1"/>
  <c r="AO9" i="1"/>
  <c r="AP9" i="1" s="1"/>
  <c r="AF12" i="1"/>
  <c r="AN12" i="1"/>
  <c r="AJ11" i="1"/>
  <c r="AJ19" i="1"/>
  <c r="AI19" i="1"/>
  <c r="AM19" i="1" s="1"/>
  <c r="AN19" i="1"/>
  <c r="AO14" i="1" l="1"/>
  <c r="AP14" i="1" s="1"/>
  <c r="AQ11" i="1"/>
  <c r="AS11" i="1" s="1" a="1"/>
  <c r="AS11" i="1" s="1"/>
  <c r="AK19" i="1"/>
  <c r="AL19" i="1"/>
  <c r="AV19" i="1" s="1"/>
  <c r="AO8" i="1"/>
  <c r="AP8" i="1" s="1"/>
  <c r="AU8" i="1" s="1"/>
  <c r="AQ8" i="1"/>
  <c r="AU9" i="1"/>
  <c r="AQ15" i="1"/>
  <c r="AO15" i="1"/>
  <c r="AP15" i="1" s="1"/>
  <c r="AU13" i="1"/>
  <c r="AH8" i="1"/>
  <c r="AI8" i="1" s="1"/>
  <c r="AL14" i="1"/>
  <c r="AK14" i="1"/>
  <c r="AV14" i="1" s="1"/>
  <c r="AQ12" i="1"/>
  <c r="AO12" i="1"/>
  <c r="AP12" i="1" s="1"/>
  <c r="AH13" i="1"/>
  <c r="AI13" i="1"/>
  <c r="AR13" i="1" s="1"/>
  <c r="AL11" i="1"/>
  <c r="AK11" i="1"/>
  <c r="AV11" i="1" s="1"/>
  <c r="AU17" i="1"/>
  <c r="AI10" i="1"/>
  <c r="AM10" i="1" s="1"/>
  <c r="AH9" i="1"/>
  <c r="AG12" i="1"/>
  <c r="AH17" i="1"/>
  <c r="AI17" i="1" s="1"/>
  <c r="AU11" i="1"/>
  <c r="AR11" i="1"/>
  <c r="AT11" i="1" a="1"/>
  <c r="AT11" i="1" s="1"/>
  <c r="AH16" i="1"/>
  <c r="AM11" i="1"/>
  <c r="AU18" i="1"/>
  <c r="AQ16" i="1"/>
  <c r="AO16" i="1"/>
  <c r="AP16" i="1" s="1"/>
  <c r="AO19" i="1"/>
  <c r="AP19" i="1" s="1"/>
  <c r="AQ19" i="1"/>
  <c r="AG18" i="1"/>
  <c r="AG15" i="1"/>
  <c r="AH15" i="1" s="1"/>
  <c r="AT14" i="1" l="1" a="1"/>
  <c r="AT14" i="1" s="1"/>
  <c r="AS14" i="1" a="1"/>
  <c r="AS14" i="1" s="1"/>
  <c r="AR14" i="1"/>
  <c r="AU14" i="1"/>
  <c r="AS13" i="1" a="1"/>
  <c r="AS13" i="1" s="1"/>
  <c r="AT13" i="1" a="1"/>
  <c r="AT13" i="1" s="1"/>
  <c r="AM13" i="1"/>
  <c r="AI9" i="1"/>
  <c r="AR9" i="1" s="1"/>
  <c r="AL13" i="1"/>
  <c r="AI15" i="1"/>
  <c r="AM15" i="1" s="1"/>
  <c r="AI16" i="1"/>
  <c r="AL16" i="1" s="1"/>
  <c r="AS17" i="1" a="1"/>
  <c r="AS17" i="1" s="1"/>
  <c r="AR17" i="1"/>
  <c r="AT17" i="1" a="1"/>
  <c r="AT17" i="1" s="1"/>
  <c r="AU15" i="1"/>
  <c r="AR8" i="1"/>
  <c r="AT8" i="1" a="1"/>
  <c r="AT8" i="1" s="1"/>
  <c r="AS8" i="1" a="1"/>
  <c r="AS8" i="1" s="1"/>
  <c r="AU12" i="1"/>
  <c r="AH18" i="1"/>
  <c r="AI18" i="1" s="1"/>
  <c r="AK8" i="1"/>
  <c r="AM8" i="1"/>
  <c r="AT10" i="1" a="1"/>
  <c r="AT10" i="1" s="1"/>
  <c r="AS10" i="1" a="1"/>
  <c r="AS10" i="1" s="1"/>
  <c r="AR10" i="1"/>
  <c r="AL10" i="1"/>
  <c r="AU16" i="1"/>
  <c r="AL8" i="1"/>
  <c r="AU19" i="1"/>
  <c r="AT19" i="1" a="1"/>
  <c r="AT19" i="1" s="1"/>
  <c r="AR19" i="1"/>
  <c r="AS19" i="1" a="1"/>
  <c r="AS19" i="1" s="1"/>
  <c r="AK10" i="1"/>
  <c r="AV10" i="1" s="1"/>
  <c r="AM17" i="1"/>
  <c r="AL17" i="1"/>
  <c r="AK17" i="1"/>
  <c r="AV17" i="1" s="1"/>
  <c r="AK13" i="1"/>
  <c r="AV13" i="1" s="1"/>
  <c r="AH12" i="1"/>
  <c r="AT16" i="1" l="1" a="1"/>
  <c r="AT16" i="1" s="1"/>
  <c r="AS16" i="1" a="1"/>
  <c r="AS16" i="1" s="1"/>
  <c r="AR15" i="1"/>
  <c r="AK15" i="1"/>
  <c r="AL18" i="1"/>
  <c r="AR16" i="1"/>
  <c r="AK16" i="1"/>
  <c r="AV16" i="1" s="1"/>
  <c r="AM9" i="1"/>
  <c r="AS15" i="1" a="1"/>
  <c r="AS15" i="1" s="1"/>
  <c r="AT15" i="1" a="1"/>
  <c r="AT15" i="1" s="1"/>
  <c r="AT9" i="1" a="1"/>
  <c r="AT9" i="1" s="1"/>
  <c r="AK18" i="1"/>
  <c r="AV18" i="1" s="1"/>
  <c r="AM18" i="1"/>
  <c r="AS9" i="1" a="1"/>
  <c r="AS9" i="1" s="1"/>
  <c r="AM16" i="1"/>
  <c r="AK9" i="1"/>
  <c r="AL15" i="1"/>
  <c r="AL9" i="1"/>
  <c r="AI12" i="1"/>
  <c r="AK12" i="1" s="1"/>
  <c r="AR18" i="1"/>
  <c r="AT18" i="1" a="1"/>
  <c r="AT18" i="1" s="1"/>
  <c r="AS18" i="1" a="1"/>
  <c r="AS18" i="1" s="1"/>
  <c r="AV8" i="1"/>
  <c r="AL12" i="1" l="1"/>
  <c r="AV15" i="1"/>
  <c r="AV9" i="1"/>
  <c r="AT12" i="1" a="1"/>
  <c r="AT12" i="1" s="1"/>
  <c r="AS12" i="1" a="1"/>
  <c r="AS12" i="1" s="1"/>
  <c r="AR12" i="1"/>
  <c r="AV12" i="1"/>
  <c r="AM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富澤　楽斗 / tomizawa gakuto</author>
  </authors>
  <commentList>
    <comment ref="E5" authorId="0" shapeId="0" xr:uid="{BE994D95-549F-4EFB-AC09-BAA47EDFE812}">
      <text>
        <r>
          <rPr>
            <b/>
            <sz val="12"/>
            <color indexed="81"/>
            <rFont val="MS P ゴシック"/>
            <family val="3"/>
            <charset val="128"/>
          </rPr>
          <t>プルダウンリストに適切な選択肢がない場合は、
自由記述にてご記載ください。</t>
        </r>
      </text>
    </comment>
    <comment ref="H5" authorId="0" shapeId="0" xr:uid="{4B76D70F-3D80-4FF7-AE51-3641CAA424A0}">
      <text>
        <r>
          <rPr>
            <b/>
            <sz val="12"/>
            <color indexed="81"/>
            <rFont val="MS P ゴシック"/>
            <family val="3"/>
            <charset val="128"/>
          </rPr>
          <t>固定グローバルIPアドレスである場合、
グローバルIPアドレスをご記載ください。
動的グローバルIPアドレスである場合、
本シートにご記載いただく必要はございません。</t>
        </r>
      </text>
    </comment>
    <comment ref="I5" authorId="0" shapeId="0" xr:uid="{74725D48-51B9-4116-A87A-01127F6EF30D}">
      <text>
        <r>
          <rPr>
            <b/>
            <sz val="12"/>
            <color indexed="81"/>
            <rFont val="MS P ゴシック"/>
            <family val="3"/>
            <charset val="128"/>
          </rPr>
          <t>プレフィックス長とは、
IPアドレスの範囲を示す値です。
「/32」であれば、一意のIPアドレスを示します。
また、「/0」～「/31」であれば、IPアドレスの範囲を示します。
本事業では、一行につき1グローバルIPアドレスをご記載いただきたく、
プレフィックス長が「/32」となるグローバルIPアドレスをご確認ください。</t>
        </r>
      </text>
    </comment>
    <comment ref="K5" authorId="0" shapeId="0" xr:uid="{F8178DDB-44EC-4471-A1BE-653945CE51C0}">
      <text>
        <r>
          <rPr>
            <b/>
            <sz val="12"/>
            <color indexed="81"/>
            <rFont val="MS P ゴシック"/>
            <family val="3"/>
            <charset val="128"/>
          </rPr>
          <t>プルダウンリストに適切な選択肢がない場合は、
自由記述にてご記載ください。</t>
        </r>
      </text>
    </comment>
    <comment ref="L5" authorId="0" shapeId="0" xr:uid="{8953B0F3-96CC-43D3-A38D-114D9792D3EE}">
      <text>
        <r>
          <rPr>
            <b/>
            <sz val="12"/>
            <color indexed="81"/>
            <rFont val="MS P ゴシック"/>
            <family val="3"/>
            <charset val="128"/>
          </rPr>
          <t>機器の種類が特定できるよう、
シリーズ名を含めた機種名、製品名をご記載ください。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<sst xmlns="http://schemas.openxmlformats.org/spreadsheetml/2006/main" count="106" uniqueCount="99">
  <si>
    <t>回線情報</t>
    <phoneticPr fontId="10"/>
  </si>
  <si>
    <t>申告回線No.</t>
    <rPh sb="0" eb="4">
      <t>シンコクカイセン</t>
    </rPh>
    <phoneticPr fontId="4"/>
  </si>
  <si>
    <t>回線サービス名</t>
    <phoneticPr fontId="4"/>
  </si>
  <si>
    <t>回線サービスのID</t>
    <phoneticPr fontId="4"/>
  </si>
  <si>
    <t>回線終端装置設置場所</t>
    <rPh sb="0" eb="2">
      <t>カイセン</t>
    </rPh>
    <rPh sb="2" eb="4">
      <t>シュウタン</t>
    </rPh>
    <rPh sb="4" eb="6">
      <t>ソウチ</t>
    </rPh>
    <rPh sb="6" eb="8">
      <t>セッチ</t>
    </rPh>
    <rPh sb="8" eb="10">
      <t>バショ</t>
    </rPh>
    <phoneticPr fontId="4"/>
  </si>
  <si>
    <t>用途、システム名</t>
    <phoneticPr fontId="4"/>
  </si>
  <si>
    <t>通信形態</t>
    <phoneticPr fontId="4"/>
  </si>
  <si>
    <t>固定IP/動的IP</t>
    <phoneticPr fontId="4"/>
  </si>
  <si>
    <t>グローバルIPアドレス</t>
    <phoneticPr fontId="4"/>
  </si>
  <si>
    <t>プレフィックス長</t>
    <rPh sb="7" eb="8">
      <t>チョウ</t>
    </rPh>
    <phoneticPr fontId="10"/>
  </si>
  <si>
    <t>機器種別</t>
    <rPh sb="0" eb="2">
      <t>キキ</t>
    </rPh>
    <phoneticPr fontId="4"/>
  </si>
  <si>
    <t>メーカー</t>
    <phoneticPr fontId="4"/>
  </si>
  <si>
    <t>型番</t>
    <rPh sb="0" eb="2">
      <t>カタバン</t>
    </rPh>
    <phoneticPr fontId="4"/>
  </si>
  <si>
    <t>シリアルナンバー</t>
    <phoneticPr fontId="4"/>
  </si>
  <si>
    <t>ファームウェアバージョン</t>
    <phoneticPr fontId="4"/>
  </si>
  <si>
    <t>機器設置場所</t>
    <rPh sb="0" eb="2">
      <t>キキ</t>
    </rPh>
    <rPh sb="2" eb="4">
      <t>セッチ</t>
    </rPh>
    <rPh sb="3" eb="5">
      <t>バショ</t>
    </rPh>
    <phoneticPr fontId="4"/>
  </si>
  <si>
    <t>パスワードポリシー確認</t>
    <phoneticPr fontId="10"/>
  </si>
  <si>
    <t>備考</t>
    <rPh sb="0" eb="2">
      <t>ビコウ</t>
    </rPh>
    <phoneticPr fontId="4"/>
  </si>
  <si>
    <t>（CAF番号等）</t>
    <phoneticPr fontId="10"/>
  </si>
  <si>
    <t>桁数</t>
    <rPh sb="0" eb="2">
      <t>ケタスウ</t>
    </rPh>
    <phoneticPr fontId="10"/>
  </si>
  <si>
    <t>文字混在
(英数字、記号)</t>
    <phoneticPr fontId="10"/>
  </si>
  <si>
    <t>推測困難な文字列</t>
    <rPh sb="0" eb="2">
      <t>スイソク</t>
    </rPh>
    <rPh sb="2" eb="4">
      <t>コンナン</t>
    </rPh>
    <rPh sb="5" eb="8">
      <t>モジレツ</t>
    </rPh>
    <phoneticPr fontId="10"/>
  </si>
  <si>
    <t>定期的な変更</t>
    <rPh sb="0" eb="3">
      <t>テイキテキ</t>
    </rPh>
    <rPh sb="4" eb="6">
      <t>ヘンコウ</t>
    </rPh>
    <phoneticPr fontId="10"/>
  </si>
  <si>
    <t>工場出荷時の設定から
変更している</t>
    <phoneticPr fontId="10"/>
  </si>
  <si>
    <t>必要な権限に応じて
アカウントを分けている</t>
    <phoneticPr fontId="10"/>
  </si>
  <si>
    <t>他の機器やアカウントと
異なるパスワードを使用している</t>
    <rPh sb="0" eb="1">
      <t>ホカ</t>
    </rPh>
    <rPh sb="2" eb="4">
      <t>キキ</t>
    </rPh>
    <rPh sb="12" eb="13">
      <t>コト</t>
    </rPh>
    <rPh sb="21" eb="23">
      <t>シヨウ</t>
    </rPh>
    <phoneticPr fontId="10"/>
  </si>
  <si>
    <t>部門システム</t>
    <rPh sb="0" eb="2">
      <t>ブモン</t>
    </rPh>
    <phoneticPr fontId="10"/>
  </si>
  <si>
    <t>電子カルテシステム</t>
    <rPh sb="0" eb="2">
      <t>デンシ</t>
    </rPh>
    <phoneticPr fontId="10"/>
  </si>
  <si>
    <t>アライドテレシス(Allied Telesis)</t>
    <phoneticPr fontId="10"/>
  </si>
  <si>
    <t>A</t>
    <phoneticPr fontId="10"/>
  </si>
  <si>
    <t>正しい値をご記入ください。</t>
    <phoneticPr fontId="10"/>
  </si>
  <si>
    <t>a</t>
    <phoneticPr fontId="10"/>
  </si>
  <si>
    <t>B</t>
    <phoneticPr fontId="10"/>
  </si>
  <si>
    <t>C</t>
    <phoneticPr fontId="10"/>
  </si>
  <si>
    <t>C,E</t>
    <phoneticPr fontId="10"/>
  </si>
  <si>
    <t>C,D</t>
    <phoneticPr fontId="10"/>
  </si>
  <si>
    <t>例</t>
    <rPh sb="0" eb="1">
      <t>レイ</t>
    </rPh>
    <phoneticPr fontId="4"/>
  </si>
  <si>
    <t>フレッツ光ネクスト　ギガファミリー・スマートタイプ</t>
  </si>
  <si>
    <t>CAF1111111111</t>
    <phoneticPr fontId="10"/>
  </si>
  <si>
    <t>本部棟　3F　サーバー室　1番ラック　3U</t>
    <phoneticPr fontId="10"/>
  </si>
  <si>
    <t>電子カルテ</t>
    <rPh sb="0" eb="2">
      <t>デンシ</t>
    </rPh>
    <phoneticPr fontId="10"/>
  </si>
  <si>
    <t>インターネット</t>
    <phoneticPr fontId="10"/>
  </si>
  <si>
    <t>固定IP</t>
    <rPh sb="0" eb="2">
      <t>コテイ</t>
    </rPh>
    <phoneticPr fontId="10"/>
  </si>
  <si>
    <t>121.119.249.222</t>
    <phoneticPr fontId="10"/>
  </si>
  <si>
    <t>/32</t>
    <phoneticPr fontId="10"/>
  </si>
  <si>
    <t>記載に問題ございません。</t>
    <rPh sb="0" eb="2">
      <t>キサイ</t>
    </rPh>
    <rPh sb="3" eb="5">
      <t>モンダイ</t>
    </rPh>
    <phoneticPr fontId="10"/>
  </si>
  <si>
    <t>ルータ</t>
    <phoneticPr fontId="10"/>
  </si>
  <si>
    <t>シスコシステムズ</t>
    <phoneticPr fontId="10"/>
  </si>
  <si>
    <t>ISR 921</t>
    <phoneticPr fontId="10"/>
  </si>
  <si>
    <t>ABC123456SN</t>
    <phoneticPr fontId="10"/>
  </si>
  <si>
    <t>15.1S</t>
    <phoneticPr fontId="10"/>
  </si>
  <si>
    <t>本部棟　3F　サーバー室　1番ラック　7U</t>
    <phoneticPr fontId="10"/>
  </si>
  <si>
    <t>13桁以上</t>
    <rPh sb="2" eb="3">
      <t>ケタ</t>
    </rPh>
    <rPh sb="3" eb="5">
      <t>イジョウ</t>
    </rPh>
    <phoneticPr fontId="10"/>
  </si>
  <si>
    <t>混在あり</t>
    <rPh sb="0" eb="2">
      <t>コンザイ</t>
    </rPh>
    <phoneticPr fontId="10"/>
  </si>
  <si>
    <t>はい</t>
    <phoneticPr fontId="10"/>
  </si>
  <si>
    <t>なし</t>
    <phoneticPr fontId="10"/>
  </si>
  <si>
    <t>分けている</t>
    <rPh sb="0" eb="1">
      <t>ワ</t>
    </rPh>
    <phoneticPr fontId="10"/>
  </si>
  <si>
    <t>用途・システム名一覧</t>
    <rPh sb="0" eb="2">
      <t>ヨウト</t>
    </rPh>
    <rPh sb="7" eb="8">
      <t>メイ</t>
    </rPh>
    <rPh sb="8" eb="10">
      <t>イチラン</t>
    </rPh>
    <phoneticPr fontId="10"/>
  </si>
  <si>
    <t>メーカ名一覧</t>
    <rPh sb="3" eb="4">
      <t>メイ</t>
    </rPh>
    <rPh sb="4" eb="6">
      <t>イチラン</t>
    </rPh>
    <phoneticPr fontId="10"/>
  </si>
  <si>
    <t>第1オクテッド</t>
    <rPh sb="0" eb="1">
      <t>ダイ</t>
    </rPh>
    <phoneticPr fontId="10"/>
  </si>
  <si>
    <t>第2オクテッド</t>
    <rPh sb="0" eb="1">
      <t>ダイ</t>
    </rPh>
    <phoneticPr fontId="10"/>
  </si>
  <si>
    <t>第3オクテッド</t>
    <rPh sb="0" eb="1">
      <t>ダイ</t>
    </rPh>
    <phoneticPr fontId="10"/>
  </si>
  <si>
    <t>第4オクテッド</t>
    <rPh sb="0" eb="1">
      <t>ダイ</t>
    </rPh>
    <phoneticPr fontId="10"/>
  </si>
  <si>
    <t>IPアドレスの記載判定</t>
    <rPh sb="7" eb="11">
      <t>キサイハンテイ</t>
    </rPh>
    <phoneticPr fontId="10"/>
  </si>
  <si>
    <t>数値以外の記載有無</t>
    <rPh sb="0" eb="4">
      <t>スウチイガイ</t>
    </rPh>
    <rPh sb="5" eb="9">
      <t>キサイウム</t>
    </rPh>
    <phoneticPr fontId="10"/>
  </si>
  <si>
    <t>256以上の記載有無</t>
    <rPh sb="3" eb="5">
      <t>イジョウ</t>
    </rPh>
    <rPh sb="6" eb="8">
      <t>キサイ</t>
    </rPh>
    <rPh sb="8" eb="10">
      <t>ウム</t>
    </rPh>
    <phoneticPr fontId="10"/>
  </si>
  <si>
    <t>プライベートIPアドレス判定</t>
    <rPh sb="12" eb="14">
      <t>ハンテイ</t>
    </rPh>
    <phoneticPr fontId="10"/>
  </si>
  <si>
    <t>プレフィックス</t>
    <phoneticPr fontId="10"/>
  </si>
  <si>
    <t>プレフィックスが32、31であるか</t>
    <phoneticPr fontId="10"/>
  </si>
  <si>
    <t>判定用オクテッド</t>
    <rPh sb="0" eb="3">
      <t>ハンテイヨウ</t>
    </rPh>
    <phoneticPr fontId="10"/>
  </si>
  <si>
    <t>判定表対象箇所</t>
    <rPh sb="0" eb="3">
      <t>ハンテイヒョウ</t>
    </rPh>
    <rPh sb="3" eb="7">
      <t>タイショウカショ</t>
    </rPh>
    <phoneticPr fontId="10"/>
  </si>
  <si>
    <t>第4オクテッド判定</t>
    <rPh sb="0" eb="1">
      <t>ダイ</t>
    </rPh>
    <rPh sb="7" eb="9">
      <t>ハンテイ</t>
    </rPh>
    <phoneticPr fontId="10"/>
  </si>
  <si>
    <t>第4+3オクテッド判定</t>
    <rPh sb="0" eb="1">
      <t>ダイ</t>
    </rPh>
    <rPh sb="9" eb="11">
      <t>ハンテイ</t>
    </rPh>
    <phoneticPr fontId="10"/>
  </si>
  <si>
    <t>第4+3+2オクテッド判定</t>
    <rPh sb="0" eb="1">
      <t>ダイ</t>
    </rPh>
    <rPh sb="11" eb="13">
      <t>ハンテイ</t>
    </rPh>
    <phoneticPr fontId="10"/>
  </si>
  <si>
    <t>N/BCアドレス判定</t>
    <rPh sb="8" eb="10">
      <t>ハンテイ</t>
    </rPh>
    <phoneticPr fontId="10"/>
  </si>
  <si>
    <t>記載判定</t>
    <rPh sb="0" eb="4">
      <t>キサイハンテイ</t>
    </rPh>
    <phoneticPr fontId="10"/>
  </si>
  <si>
    <t>記載内容</t>
    <rPh sb="0" eb="4">
      <t>キサイナイヨウ</t>
    </rPh>
    <phoneticPr fontId="10"/>
  </si>
  <si>
    <t>ヤマハ(YAMAHA)</t>
  </si>
  <si>
    <t>医療事務・会計システム</t>
    <rPh sb="0" eb="4">
      <t>イリョウジム</t>
    </rPh>
    <rPh sb="5" eb="7">
      <t>カイケイ</t>
    </rPh>
    <phoneticPr fontId="10"/>
  </si>
  <si>
    <t>サン電子</t>
  </si>
  <si>
    <t>プライベートIPアドレスが記載されていますので、再度ご確認をお願いいたします。</t>
    <phoneticPr fontId="10"/>
  </si>
  <si>
    <t>シスコシステムズ(Cisco)</t>
  </si>
  <si>
    <t>有効なグローバルIPアドレスであるかをご確認いただき、問題なければ「/32」とご記載ください。</t>
    <phoneticPr fontId="10"/>
  </si>
  <si>
    <t>医療機器</t>
    <rPh sb="0" eb="4">
      <t>イリョウキキ</t>
    </rPh>
    <phoneticPr fontId="10"/>
  </si>
  <si>
    <t>ジュニパーネットワークス(Juniper)</t>
  </si>
  <si>
    <t>D</t>
    <phoneticPr fontId="10"/>
  </si>
  <si>
    <t>有効なグローバルIPアドレスでないようです。改めてIPアドレスをご確認ください。</t>
    <phoneticPr fontId="10"/>
  </si>
  <si>
    <t>セイコーソリューションズ</t>
  </si>
  <si>
    <t>地域医療連携システム</t>
    <rPh sb="0" eb="6">
      <t>チイキイリョウレンケイ</t>
    </rPh>
    <phoneticPr fontId="10"/>
  </si>
  <si>
    <t>E</t>
    <phoneticPr fontId="10"/>
  </si>
  <si>
    <t>アップデート関連</t>
    <rPh sb="6" eb="8">
      <t>カンレン</t>
    </rPh>
    <phoneticPr fontId="10"/>
  </si>
  <si>
    <t>センチュリー・システムズ</t>
  </si>
  <si>
    <t>上記用途以外</t>
    <rPh sb="0" eb="6">
      <t>ジョウキヨウトイガイ</t>
    </rPh>
    <phoneticPr fontId="10"/>
  </si>
  <si>
    <t>チェック・ポイント(Checkpoint)</t>
  </si>
  <si>
    <t>バッファロー(Buffalo)</t>
  </si>
  <si>
    <t>フォーティネット(Fortinet)</t>
  </si>
  <si>
    <t>フジクラソリューションズ(Fujikura)</t>
  </si>
  <si>
    <t>プラネックスコミュニケーションズ(Planex)</t>
  </si>
  <si>
    <t>回線情報</t>
    <rPh sb="0" eb="2">
      <t>カイセン</t>
    </rPh>
    <rPh sb="2" eb="4">
      <t>ジョウホウ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</si>
</sst>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"/>
  </numFmts>
  <fonts count="25">
    <font>
      <sz val="11"/>
      <color theme="1"/>
      <name val="ＭＳ Ｐゴシック"/>
      <family val="2"/>
      <charset val="128"/>
    </font>
    <font>
      <sz val="11"/>
      <color theme="1"/>
      <name val="游ゴシック"/>
      <family val="2"/>
      <scheme val="minor"/>
    </font>
    <font>
      <b/>
      <sz val="24"/>
      <color theme="0"/>
      <name val="Meiryo UI"/>
      <family val="3"/>
      <charset val="128"/>
    </font>
    <font>
      <sz val="6"/>
      <name val="ＭＳ Ｐゴシック"/>
      <family val="2"/>
      <charset val="128"/>
    </font>
    <font>
      <sz val="6"/>
      <name val="游ゴシック"/>
      <family val="3"/>
      <charset val="128"/>
      <scheme val="minor"/>
    </font>
    <font>
      <b/>
      <sz val="24"/>
      <color theme="0"/>
      <name val="Meiryo UI"/>
      <family val="3"/>
    </font>
    <font>
      <sz val="11"/>
      <color theme="1"/>
      <name val="Meiryo UI"/>
      <family val="3"/>
      <charset val="128"/>
    </font>
    <font>
      <sz val="11"/>
      <color theme="1"/>
      <name val="Meiryo UI"/>
      <family val="3"/>
    </font>
    <font>
      <sz val="11"/>
      <name val="ＭＳ Ｐゴシック"/>
      <family val="3"/>
      <charset val="128"/>
    </font>
    <font>
      <sz val="14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4"/>
      <color theme="1"/>
      <name val="Meiryo UI"/>
      <family val="3"/>
      <charset val="128"/>
    </font>
    <font>
      <sz val="14"/>
      <name val="Meiryo UI"/>
      <family val="3"/>
    </font>
    <font>
      <sz val="11"/>
      <name val="Meiryo UI"/>
      <family val="3"/>
      <charset val="128"/>
    </font>
    <font>
      <b/>
      <sz val="12"/>
      <color indexed="81"/>
      <name val="MS P ゴシック"/>
      <family val="3"/>
      <charset val="128"/>
    </font>
    <font>
      <sz val="11"/>
      <color rgb="FF000000"/>
      <name val="Meiryo UI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0"/>
      <name val="Meiryo UI"/>
      <family val="3"/>
      <charset val="128"/>
    </font>
    <font>
      <sz val="11"/>
      <color theme="0"/>
      <name val="Meiryo UI"/>
      <family val="3"/>
    </font>
    <font>
      <sz val="11"/>
      <color theme="1"/>
      <name val="Meiryo"/>
      <family val="3"/>
      <charset val="128"/>
    </font>
    <font>
      <b/>
      <sz val="14"/>
      <color theme="0"/>
      <name val="Meiryo UI"/>
      <family val="3"/>
      <charset val="128"/>
    </font>
    <font>
      <b/>
      <sz val="14"/>
      <color theme="0"/>
      <name val="Meiryo UI"/>
      <family val="3"/>
    </font>
    <font>
      <b/>
      <u/>
      <sz val="10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10"/>
      <color theme="1"/>
      <name val="Meiryo UI"/>
      <family val="3"/>
    </font>
  </fonts>
  <fills count="10">
    <fill>
      <patternFill patternType="none"/>
    </fill>
    <fill>
      <patternFill patternType="gray125"/>
    </fill>
    <fill>
      <patternFill patternType="solid">
        <fgColor rgb="FF239D3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theme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8" fillId="0" borderId="0">
      <alignment vertical="center"/>
    </xf>
    <xf numFmtId="0" fontId="16" fillId="0" borderId="0">
      <alignment vertical="center"/>
    </xf>
  </cellStyleXfs>
  <cellXfs count="75">
    <xf numFmtId="0" fontId="0" fillId="0" borderId="0" xfId="0">
      <alignment vertical="center"/>
    </xf>
    <xf numFmtId="0" fontId="2" fillId="2" borderId="0" xfId="1" applyFont="1" applyFill="1" applyAlignment="1">
      <alignment vertical="center"/>
    </xf>
    <xf numFmtId="0" fontId="5" fillId="2" borderId="0" xfId="1" applyFont="1" applyFill="1" applyAlignment="1">
      <alignment vertical="center"/>
    </xf>
    <xf numFmtId="0" fontId="6" fillId="3" borderId="0" xfId="1" applyFont="1" applyFill="1" applyAlignment="1">
      <alignment horizontal="center" vertical="center"/>
    </xf>
    <xf numFmtId="0" fontId="7" fillId="3" borderId="0" xfId="1" applyFont="1" applyFill="1" applyAlignment="1">
      <alignment horizontal="center" vertical="center"/>
    </xf>
    <xf numFmtId="0" fontId="9" fillId="4" borderId="1" xfId="2" applyFont="1" applyFill="1" applyBorder="1" applyAlignment="1">
      <alignment horizontal="center"/>
    </xf>
    <xf numFmtId="0" fontId="9" fillId="4" borderId="2" xfId="2" applyFont="1" applyFill="1" applyBorder="1" applyAlignment="1">
      <alignment horizontal="centerContinuous" vertical="center"/>
    </xf>
    <xf numFmtId="0" fontId="9" fillId="4" borderId="3" xfId="2" applyFont="1" applyFill="1" applyBorder="1" applyAlignment="1">
      <alignment horizontal="centerContinuous" vertical="center"/>
    </xf>
    <xf numFmtId="0" fontId="9" fillId="4" borderId="4" xfId="2" applyFont="1" applyFill="1" applyBorder="1" applyAlignment="1">
      <alignment horizontal="centerContinuous" vertical="center"/>
    </xf>
    <xf numFmtId="0" fontId="9" fillId="4" borderId="5" xfId="2" applyFont="1" applyFill="1" applyBorder="1" applyAlignment="1">
      <alignment horizontal="centerContinuous" vertical="center"/>
    </xf>
    <xf numFmtId="0" fontId="11" fillId="5" borderId="3" xfId="2" applyFont="1" applyFill="1" applyBorder="1" applyAlignment="1">
      <alignment horizontal="centerContinuous" vertical="center"/>
    </xf>
    <xf numFmtId="0" fontId="12" fillId="4" borderId="3" xfId="2" applyFont="1" applyFill="1" applyBorder="1" applyAlignment="1">
      <alignment horizontal="centerContinuous" vertical="center"/>
    </xf>
    <xf numFmtId="0" fontId="9" fillId="4" borderId="6" xfId="2" applyFont="1" applyFill="1" applyBorder="1" applyAlignment="1">
      <alignment horizontal="centerContinuous" vertical="center"/>
    </xf>
    <xf numFmtId="0" fontId="9" fillId="4" borderId="7" xfId="2" applyFont="1" applyFill="1" applyBorder="1" applyAlignment="1">
      <alignment horizontal="centerContinuous" vertical="center"/>
    </xf>
    <xf numFmtId="0" fontId="9" fillId="4" borderId="6" xfId="2" applyFont="1" applyFill="1" applyBorder="1" applyAlignment="1"/>
    <xf numFmtId="0" fontId="9" fillId="4" borderId="8" xfId="2" applyFont="1" applyFill="1" applyBorder="1" applyAlignment="1">
      <alignment horizontal="center" wrapText="1"/>
    </xf>
    <xf numFmtId="0" fontId="9" fillId="4" borderId="6" xfId="2" applyFont="1" applyFill="1" applyBorder="1" applyAlignment="1">
      <alignment horizontal="center"/>
    </xf>
    <xf numFmtId="0" fontId="9" fillId="4" borderId="6" xfId="2" applyFont="1" applyFill="1" applyBorder="1" applyAlignment="1">
      <alignment horizontal="center" wrapText="1"/>
    </xf>
    <xf numFmtId="0" fontId="11" fillId="5" borderId="6" xfId="2" applyFont="1" applyFill="1" applyBorder="1" applyAlignment="1">
      <alignment horizontal="center" wrapText="1"/>
    </xf>
    <xf numFmtId="0" fontId="11" fillId="5" borderId="6" xfId="2" applyFont="1" applyFill="1" applyBorder="1" applyAlignment="1">
      <alignment horizontal="center"/>
    </xf>
    <xf numFmtId="0" fontId="12" fillId="4" borderId="6" xfId="2" applyFont="1" applyFill="1" applyBorder="1" applyAlignment="1">
      <alignment horizontal="center"/>
    </xf>
    <xf numFmtId="0" fontId="9" fillId="6" borderId="6" xfId="2" applyFont="1" applyFill="1" applyBorder="1" applyAlignment="1">
      <alignment horizontal="center"/>
    </xf>
    <xf numFmtId="0" fontId="9" fillId="6" borderId="2" xfId="2" applyFont="1" applyFill="1" applyBorder="1" applyAlignment="1">
      <alignment horizontal="centerContinuous" vertical="center" wrapText="1"/>
    </xf>
    <xf numFmtId="0" fontId="9" fillId="6" borderId="3" xfId="2" applyFont="1" applyFill="1" applyBorder="1" applyAlignment="1">
      <alignment horizontal="centerContinuous" vertical="center" wrapText="1"/>
    </xf>
    <xf numFmtId="0" fontId="9" fillId="6" borderId="4" xfId="2" applyFont="1" applyFill="1" applyBorder="1" applyAlignment="1">
      <alignment horizontal="centerContinuous" vertical="center" wrapText="1"/>
    </xf>
    <xf numFmtId="0" fontId="9" fillId="4" borderId="9" xfId="2" applyFont="1" applyFill="1" applyBorder="1" applyAlignment="1">
      <alignment horizontal="center"/>
    </xf>
    <xf numFmtId="0" fontId="9" fillId="4" borderId="10" xfId="2" applyFont="1" applyFill="1" applyBorder="1" applyAlignment="1">
      <alignment horizontal="center"/>
    </xf>
    <xf numFmtId="0" fontId="9" fillId="4" borderId="11" xfId="2" applyFont="1" applyFill="1" applyBorder="1" applyAlignment="1">
      <alignment horizontal="center"/>
    </xf>
    <xf numFmtId="0" fontId="9" fillId="4" borderId="11" xfId="2" applyFont="1" applyFill="1" applyBorder="1" applyAlignment="1">
      <alignment horizontal="center" vertical="top" wrapText="1"/>
    </xf>
    <xf numFmtId="0" fontId="11" fillId="5" borderId="11" xfId="2" applyFont="1" applyFill="1" applyBorder="1" applyAlignment="1">
      <alignment horizontal="center" wrapText="1"/>
    </xf>
    <xf numFmtId="0" fontId="11" fillId="5" borderId="11" xfId="2" applyFont="1" applyFill="1" applyBorder="1" applyAlignment="1">
      <alignment horizontal="center"/>
    </xf>
    <xf numFmtId="0" fontId="11" fillId="5" borderId="11" xfId="2" applyFont="1" applyFill="1" applyBorder="1" applyAlignment="1">
      <alignment horizontal="center" vertical="top"/>
    </xf>
    <xf numFmtId="0" fontId="12" fillId="4" borderId="11" xfId="2" applyFont="1" applyFill="1" applyBorder="1" applyAlignment="1">
      <alignment horizontal="center"/>
    </xf>
    <xf numFmtId="0" fontId="9" fillId="6" borderId="11" xfId="2" applyFont="1" applyFill="1" applyBorder="1" applyAlignment="1">
      <alignment horizontal="center"/>
    </xf>
    <xf numFmtId="0" fontId="9" fillId="6" borderId="6" xfId="2" applyFont="1" applyFill="1" applyBorder="1" applyAlignment="1">
      <alignment horizontal="center" vertical="center" wrapText="1"/>
    </xf>
    <xf numFmtId="176" fontId="6" fillId="4" borderId="5" xfId="1" applyNumberFormat="1" applyFont="1" applyFill="1" applyBorder="1" applyAlignment="1">
      <alignment horizontal="center" vertical="center"/>
    </xf>
    <xf numFmtId="0" fontId="6" fillId="3" borderId="5" xfId="1" applyFont="1" applyFill="1" applyBorder="1" applyAlignment="1" applyProtection="1">
      <alignment horizontal="center" vertical="center" shrinkToFit="1"/>
      <protection locked="0"/>
    </xf>
    <xf numFmtId="49" fontId="6" fillId="0" borderId="5" xfId="1" applyNumberFormat="1" applyFont="1" applyBorder="1" applyAlignment="1" applyProtection="1">
      <alignment horizontal="center" vertical="center" shrinkToFit="1"/>
      <protection locked="0"/>
    </xf>
    <xf numFmtId="0" fontId="6" fillId="0" borderId="5" xfId="1" applyFont="1" applyBorder="1" applyAlignment="1" applyProtection="1">
      <alignment horizontal="center" vertical="center" shrinkToFit="1"/>
      <protection locked="0"/>
    </xf>
    <xf numFmtId="0" fontId="6" fillId="3" borderId="5" xfId="1" applyFont="1" applyFill="1" applyBorder="1" applyAlignment="1" applyProtection="1">
      <alignment horizontal="center" vertical="center" wrapText="1" shrinkToFit="1"/>
      <protection locked="0"/>
    </xf>
    <xf numFmtId="0" fontId="6" fillId="0" borderId="5" xfId="1" applyFont="1" applyBorder="1" applyAlignment="1" applyProtection="1">
      <alignment horizontal="center" vertical="center"/>
      <protection locked="0"/>
    </xf>
    <xf numFmtId="49" fontId="6" fillId="3" borderId="5" xfId="1" applyNumberFormat="1" applyFont="1" applyFill="1" applyBorder="1" applyAlignment="1" applyProtection="1">
      <alignment horizontal="center" vertical="center" shrinkToFit="1"/>
      <protection locked="0"/>
    </xf>
    <xf numFmtId="0" fontId="7" fillId="0" borderId="5" xfId="1" applyFont="1" applyBorder="1" applyAlignment="1" applyProtection="1">
      <alignment horizontal="center" vertical="center" shrinkToFit="1"/>
      <protection locked="0"/>
    </xf>
    <xf numFmtId="0" fontId="13" fillId="3" borderId="0" xfId="3" applyFont="1" applyFill="1" applyAlignment="1">
      <alignment horizontal="right" vertical="center" wrapText="1"/>
    </xf>
    <xf numFmtId="0" fontId="17" fillId="8" borderId="5" xfId="1" applyFont="1" applyFill="1" applyBorder="1" applyAlignment="1">
      <alignment horizontal="center" vertical="center"/>
    </xf>
    <xf numFmtId="0" fontId="18" fillId="8" borderId="5" xfId="1" applyFont="1" applyFill="1" applyBorder="1" applyAlignment="1">
      <alignment horizontal="center" vertical="center" shrinkToFit="1"/>
    </xf>
    <xf numFmtId="0" fontId="17" fillId="8" borderId="5" xfId="1" applyFont="1" applyFill="1" applyBorder="1" applyAlignment="1">
      <alignment horizontal="center" vertical="center" shrinkToFit="1"/>
    </xf>
    <xf numFmtId="49" fontId="7" fillId="0" borderId="5" xfId="1" applyNumberFormat="1" applyFont="1" applyBorder="1" applyAlignment="1" applyProtection="1">
      <alignment horizontal="center" vertical="center" shrinkToFit="1"/>
      <protection locked="0"/>
    </xf>
    <xf numFmtId="0" fontId="7" fillId="3" borderId="5" xfId="1" applyFont="1" applyFill="1" applyBorder="1" applyAlignment="1" applyProtection="1">
      <alignment horizontal="center" vertical="center" shrinkToFit="1"/>
      <protection locked="0"/>
    </xf>
    <xf numFmtId="0" fontId="6" fillId="3" borderId="0" xfId="1" applyFont="1" applyFill="1" applyAlignment="1">
      <alignment horizontal="center" vertical="center" wrapText="1"/>
    </xf>
    <xf numFmtId="0" fontId="15" fillId="7" borderId="5" xfId="1" applyFont="1" applyFill="1" applyBorder="1" applyAlignment="1" applyProtection="1">
      <alignment horizontal="center" vertical="center" shrinkToFit="1"/>
      <protection locked="0"/>
    </xf>
    <xf numFmtId="0" fontId="15" fillId="0" borderId="5" xfId="1" applyFont="1" applyBorder="1" applyAlignment="1" applyProtection="1">
      <alignment horizontal="center" vertical="center" shrinkToFit="1"/>
      <protection locked="0"/>
    </xf>
    <xf numFmtId="49" fontId="6" fillId="0" borderId="5" xfId="1" applyNumberFormat="1" applyFont="1" applyBorder="1" applyAlignment="1" applyProtection="1">
      <alignment horizontal="center" vertical="center" wrapText="1" shrinkToFit="1"/>
      <protection locked="0"/>
    </xf>
    <xf numFmtId="0" fontId="6" fillId="0" borderId="5" xfId="1" applyFont="1" applyBorder="1" applyAlignment="1" applyProtection="1">
      <alignment horizontal="center" vertical="center" wrapText="1" shrinkToFit="1"/>
      <protection locked="0"/>
    </xf>
    <xf numFmtId="0" fontId="19" fillId="9" borderId="12" xfId="0" applyFont="1" applyFill="1" applyBorder="1" applyAlignment="1" applyProtection="1">
      <alignment horizontal="center" vertical="center" wrapText="1" shrinkToFit="1"/>
      <protection locked="0"/>
    </xf>
    <xf numFmtId="49" fontId="19" fillId="0" borderId="12" xfId="0" applyNumberFormat="1" applyFont="1" applyBorder="1" applyAlignment="1" applyProtection="1">
      <alignment horizontal="center" vertical="center" shrinkToFit="1"/>
      <protection locked="0"/>
    </xf>
    <xf numFmtId="0" fontId="19" fillId="0" borderId="12" xfId="0" applyFont="1" applyBorder="1" applyAlignment="1" applyProtection="1">
      <alignment horizontal="center" vertical="center"/>
      <protection locked="0"/>
    </xf>
    <xf numFmtId="0" fontId="19" fillId="9" borderId="12" xfId="0" applyFont="1" applyFill="1" applyBorder="1" applyAlignment="1" applyProtection="1">
      <alignment horizontal="center" vertical="center" shrinkToFit="1"/>
      <protection locked="0"/>
    </xf>
    <xf numFmtId="0" fontId="19" fillId="0" borderId="12" xfId="0" applyFont="1" applyBorder="1" applyAlignment="1" applyProtection="1">
      <alignment horizontal="center" vertical="center" shrinkToFit="1"/>
      <protection locked="0"/>
    </xf>
    <xf numFmtId="0" fontId="6" fillId="3" borderId="0" xfId="1" applyFont="1" applyFill="1" applyAlignment="1">
      <alignment horizontal="center" vertical="center" shrinkToFit="1"/>
    </xf>
    <xf numFmtId="0" fontId="7" fillId="3" borderId="0" xfId="1" applyFont="1" applyFill="1" applyAlignment="1">
      <alignment horizontal="center" vertical="center" shrinkToFit="1"/>
    </xf>
    <xf numFmtId="0" fontId="2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20" fillId="0" borderId="0" xfId="1" applyFont="1" applyAlignment="1">
      <alignment vertical="center"/>
    </xf>
    <xf numFmtId="0" fontId="21" fillId="0" borderId="0" xfId="1" applyFont="1" applyAlignment="1">
      <alignment vertical="center"/>
    </xf>
    <xf numFmtId="0" fontId="22" fillId="0" borderId="0" xfId="1" applyFont="1" applyAlignment="1">
      <alignment horizontal="center" vertical="center" wrapText="1"/>
    </xf>
    <xf numFmtId="0" fontId="23" fillId="0" borderId="0" xfId="1" applyFont="1" applyAlignment="1">
      <alignment horizontal="center" vertical="center" wrapText="1"/>
    </xf>
    <xf numFmtId="0" fontId="24" fillId="0" borderId="0" xfId="1" applyFont="1" applyAlignment="1">
      <alignment horizontal="center" vertical="center" wrapText="1"/>
    </xf>
    <xf numFmtId="0" fontId="17" fillId="0" borderId="0" xfId="1" applyFont="1" applyAlignment="1">
      <alignment horizontal="center" vertical="center"/>
    </xf>
    <xf numFmtId="0" fontId="17" fillId="0" borderId="0" xfId="1" applyFont="1" applyAlignment="1">
      <alignment horizontal="center" vertical="center" shrinkToFit="1"/>
    </xf>
    <xf numFmtId="0" fontId="18" fillId="0" borderId="0" xfId="1" applyFont="1" applyAlignment="1">
      <alignment horizontal="center" vertical="center" shrinkToFit="1"/>
    </xf>
    <xf numFmtId="0" fontId="6" fillId="0" borderId="0" xfId="1" applyFont="1" applyAlignment="1">
      <alignment horizontal="center" vertical="center" shrinkToFit="1"/>
    </xf>
    <xf numFmtId="0" fontId="7" fillId="0" borderId="0" xfId="1" applyFont="1" applyAlignment="1">
      <alignment horizontal="center" vertical="center" shrinkToFit="1"/>
    </xf>
  </cellXfs>
  <cellStyles count="4">
    <cellStyle name="標準" xfId="0" builtinId="0"/>
    <cellStyle name="標準 2" xfId="1" xr:uid="{B96A2371-A758-4A52-AB98-12F4C213D67B}"/>
    <cellStyle name="標準 5 2 2 2 2 5" xfId="3" xr:uid="{88A1280E-4DB9-4314-BF2A-131620B04694}"/>
    <cellStyle name="標準_Book1_作業（検査）通知書(原本)_新検査前確認書（案）_20120420" xfId="2" xr:uid="{6128DCFD-F981-43D5-A1B6-FF3D7B350431}"/>
  </cellStyles>
  <dxfs count="7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519C0-B0C3-4656-AF96-75CF5A3292BB}">
  <sheetPr codeName="Sheet1"/>
  <dimension ref="A1:CZ175"/>
  <sheetViews>
    <sheetView tabSelected="1" zoomScale="55" zoomScaleNormal="55" workbookViewId="0">
      <selection activeCell="V1" sqref="V1"/>
    </sheetView>
  </sheetViews>
  <sheetFormatPr defaultColWidth="7.77734375" defaultRowHeight="15"/>
  <cols>
    <col min="1" max="1" width="14.21875" style="63" customWidth="1"/>
    <col min="2" max="2" width="41.77734375" style="63" customWidth="1"/>
    <col min="3" max="3" width="24.21875" style="63" customWidth="1"/>
    <col min="4" max="4" width="30.77734375" style="63" customWidth="1"/>
    <col min="5" max="5" width="24.77734375" style="63" customWidth="1"/>
    <col min="6" max="6" width="21" style="63" customWidth="1"/>
    <col min="7" max="7" width="16.77734375" style="63" customWidth="1"/>
    <col min="8" max="8" width="30.44140625" style="63" customWidth="1"/>
    <col min="9" max="9" width="22" style="63" customWidth="1"/>
    <col min="10" max="10" width="20.109375" style="63" customWidth="1"/>
    <col min="11" max="11" width="33" style="63" customWidth="1"/>
    <col min="12" max="12" width="34.77734375" style="63" customWidth="1"/>
    <col min="13" max="13" width="22.6640625" style="63" customWidth="1"/>
    <col min="14" max="14" width="26.21875" style="63" customWidth="1"/>
    <col min="15" max="15" width="29.21875" style="63" customWidth="1"/>
    <col min="16" max="16" width="14.21875" style="63" customWidth="1"/>
    <col min="17" max="17" width="18.6640625" style="63" customWidth="1"/>
    <col min="18" max="18" width="23.6640625" style="63" customWidth="1"/>
    <col min="19" max="19" width="18.88671875" style="63" customWidth="1"/>
    <col min="20" max="20" width="29.77734375" style="63" customWidth="1"/>
    <col min="21" max="21" width="28.44140625" style="63" customWidth="1"/>
    <col min="22" max="22" width="30.77734375" style="63" customWidth="1"/>
    <col min="23" max="23" width="86.77734375" style="63" customWidth="1"/>
    <col min="24" max="24" width="7.21875" style="3" customWidth="1"/>
    <col min="25" max="25" width="7.109375" style="3" hidden="1" customWidth="1"/>
    <col min="26" max="28" width="7.109375" style="3" customWidth="1"/>
    <col min="29" max="29" width="31.21875" style="3" hidden="1" customWidth="1"/>
    <col min="30" max="30" width="35.6640625" style="3" hidden="1" customWidth="1"/>
    <col min="31" max="31" width="8.6640625" style="3" hidden="1" customWidth="1"/>
    <col min="32" max="35" width="11.109375" style="3" hidden="1" customWidth="1"/>
    <col min="36" max="38" width="18.6640625" style="3" hidden="1" customWidth="1"/>
    <col min="39" max="39" width="22.6640625" style="3" hidden="1" customWidth="1"/>
    <col min="40" max="40" width="10.6640625" style="3" hidden="1" customWidth="1"/>
    <col min="41" max="41" width="25.6640625" style="3" hidden="1" customWidth="1"/>
    <col min="42" max="42" width="14.109375" style="3" hidden="1" customWidth="1"/>
    <col min="43" max="44" width="15.21875" style="3" hidden="1" customWidth="1"/>
    <col min="45" max="45" width="18.21875" style="3" hidden="1" customWidth="1"/>
    <col min="46" max="46" width="21.21875" style="3" hidden="1" customWidth="1"/>
    <col min="47" max="47" width="16.21875" style="3" hidden="1" customWidth="1"/>
    <col min="48" max="48" width="68.21875" style="3" hidden="1" customWidth="1"/>
    <col min="49" max="49" width="3.109375" style="3" hidden="1" customWidth="1"/>
    <col min="50" max="50" width="68.21875" style="3" hidden="1" customWidth="1"/>
    <col min="51" max="51" width="6.77734375" style="3" hidden="1" customWidth="1"/>
    <col min="52" max="52" width="7.109375" style="3" hidden="1" customWidth="1"/>
    <col min="53" max="104" width="5.109375" style="3" hidden="1" customWidth="1"/>
    <col min="105" max="16384" width="7.77734375" style="3"/>
  </cols>
  <sheetData>
    <row r="1" spans="1:104" ht="30" customHeight="1">
      <c r="A1" s="3"/>
      <c r="B1" s="3"/>
      <c r="C1" s="3"/>
      <c r="D1" s="3"/>
      <c r="E1" s="3"/>
      <c r="F1" s="3"/>
      <c r="G1" s="3"/>
      <c r="H1" s="3"/>
      <c r="I1" s="3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43"/>
    </row>
    <row r="2" spans="1:104" ht="42.75" customHeight="1">
      <c r="A2" s="1" t="s">
        <v>98</v>
      </c>
      <c r="B2" s="1"/>
      <c r="C2" s="1"/>
      <c r="D2" s="1"/>
      <c r="E2" s="1"/>
      <c r="F2" s="1"/>
      <c r="G2" s="1"/>
      <c r="H2" s="1"/>
      <c r="I2" s="1"/>
      <c r="J2" s="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104" ht="17.25" customHeight="1">
      <c r="A3" s="3"/>
      <c r="B3" s="3"/>
      <c r="C3" s="3"/>
      <c r="D3" s="3"/>
      <c r="E3" s="3"/>
      <c r="F3" s="3"/>
      <c r="G3" s="3"/>
      <c r="H3" s="3"/>
      <c r="I3" s="3"/>
      <c r="J3" s="4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104" ht="24" customHeight="1">
      <c r="A4" s="5"/>
      <c r="B4" s="6" t="s">
        <v>0</v>
      </c>
      <c r="C4" s="7"/>
      <c r="D4" s="8"/>
      <c r="E4" s="9"/>
      <c r="F4" s="10"/>
      <c r="G4" s="10"/>
      <c r="H4" s="10"/>
      <c r="I4" s="10"/>
      <c r="J4" s="11"/>
      <c r="K4" s="12"/>
      <c r="L4" s="12"/>
      <c r="M4" s="12"/>
      <c r="N4" s="12"/>
      <c r="O4" s="8"/>
      <c r="P4" s="13"/>
      <c r="Q4" s="13"/>
      <c r="R4" s="13"/>
      <c r="S4" s="13"/>
      <c r="T4" s="13"/>
      <c r="U4" s="13"/>
      <c r="V4" s="13"/>
      <c r="W4" s="14"/>
    </row>
    <row r="5" spans="1:104" ht="63" customHeight="1">
      <c r="A5" s="15" t="s">
        <v>1</v>
      </c>
      <c r="B5" s="16" t="s">
        <v>2</v>
      </c>
      <c r="C5" s="17" t="s">
        <v>3</v>
      </c>
      <c r="D5" s="16" t="s">
        <v>4</v>
      </c>
      <c r="E5" s="16" t="s">
        <v>5</v>
      </c>
      <c r="F5" s="18" t="s">
        <v>6</v>
      </c>
      <c r="G5" s="18" t="s">
        <v>7</v>
      </c>
      <c r="H5" s="19" t="s">
        <v>8</v>
      </c>
      <c r="I5" s="19" t="s">
        <v>9</v>
      </c>
      <c r="J5" s="20" t="s">
        <v>10</v>
      </c>
      <c r="K5" s="16" t="s">
        <v>11</v>
      </c>
      <c r="L5" s="16" t="s">
        <v>12</v>
      </c>
      <c r="M5" s="16" t="s">
        <v>13</v>
      </c>
      <c r="N5" s="21" t="s">
        <v>14</v>
      </c>
      <c r="O5" s="5" t="s">
        <v>15</v>
      </c>
      <c r="P5" s="22" t="s">
        <v>16</v>
      </c>
      <c r="Q5" s="23"/>
      <c r="R5" s="23"/>
      <c r="S5" s="24"/>
      <c r="T5" s="23"/>
      <c r="U5" s="23"/>
      <c r="V5" s="23"/>
      <c r="W5" s="25" t="s">
        <v>17</v>
      </c>
    </row>
    <row r="6" spans="1:104" ht="62.25" customHeight="1">
      <c r="A6" s="26"/>
      <c r="B6" s="27"/>
      <c r="C6" s="28" t="s">
        <v>18</v>
      </c>
      <c r="D6" s="27"/>
      <c r="E6" s="27"/>
      <c r="F6" s="29"/>
      <c r="G6" s="29"/>
      <c r="H6" s="30"/>
      <c r="I6" s="31"/>
      <c r="J6" s="32"/>
      <c r="K6" s="27"/>
      <c r="L6" s="27"/>
      <c r="M6" s="27"/>
      <c r="N6" s="33"/>
      <c r="O6" s="26"/>
      <c r="P6" s="34" t="s">
        <v>19</v>
      </c>
      <c r="Q6" s="34" t="s">
        <v>20</v>
      </c>
      <c r="R6" s="34" t="s">
        <v>21</v>
      </c>
      <c r="S6" s="34" t="s">
        <v>22</v>
      </c>
      <c r="T6" s="34" t="s">
        <v>23</v>
      </c>
      <c r="U6" s="34" t="s">
        <v>24</v>
      </c>
      <c r="V6" s="34" t="s">
        <v>25</v>
      </c>
      <c r="W6" s="27"/>
      <c r="AJ6" s="3" t="s">
        <v>31</v>
      </c>
      <c r="AK6" s="3" t="s">
        <v>29</v>
      </c>
      <c r="AL6" s="3" t="s">
        <v>29</v>
      </c>
      <c r="AM6" s="3" t="s">
        <v>32</v>
      </c>
      <c r="AN6" s="3" t="s">
        <v>33</v>
      </c>
      <c r="AO6" s="3" t="s">
        <v>34</v>
      </c>
      <c r="AP6" s="3" t="s">
        <v>33</v>
      </c>
      <c r="AU6" s="3" t="s">
        <v>35</v>
      </c>
    </row>
    <row r="7" spans="1:104" ht="24" customHeight="1">
      <c r="A7" s="44" t="s">
        <v>36</v>
      </c>
      <c r="B7" s="45" t="s">
        <v>37</v>
      </c>
      <c r="C7" s="45" t="s">
        <v>38</v>
      </c>
      <c r="D7" s="46" t="s">
        <v>39</v>
      </c>
      <c r="E7" s="46" t="s">
        <v>40</v>
      </c>
      <c r="F7" s="46" t="s">
        <v>41</v>
      </c>
      <c r="G7" s="46" t="s">
        <v>42</v>
      </c>
      <c r="H7" s="46" t="s">
        <v>43</v>
      </c>
      <c r="I7" s="46" t="s">
        <v>44</v>
      </c>
      <c r="J7" s="45" t="s">
        <v>46</v>
      </c>
      <c r="K7" s="46" t="s">
        <v>47</v>
      </c>
      <c r="L7" s="46" t="s">
        <v>48</v>
      </c>
      <c r="M7" s="46" t="s">
        <v>49</v>
      </c>
      <c r="N7" s="46" t="s">
        <v>50</v>
      </c>
      <c r="O7" s="46" t="s">
        <v>51</v>
      </c>
      <c r="P7" s="46" t="s">
        <v>52</v>
      </c>
      <c r="Q7" s="46" t="s">
        <v>53</v>
      </c>
      <c r="R7" s="46" t="s">
        <v>54</v>
      </c>
      <c r="S7" s="46" t="s">
        <v>55</v>
      </c>
      <c r="T7" s="46" t="s">
        <v>54</v>
      </c>
      <c r="U7" s="46" t="s">
        <v>56</v>
      </c>
      <c r="V7" s="46" t="s">
        <v>54</v>
      </c>
      <c r="W7" s="46"/>
      <c r="AC7" s="3" t="s">
        <v>57</v>
      </c>
      <c r="AD7" s="3" t="s">
        <v>58</v>
      </c>
      <c r="AF7" s="3" t="s">
        <v>59</v>
      </c>
      <c r="AG7" s="3" t="s">
        <v>60</v>
      </c>
      <c r="AH7" s="3" t="s">
        <v>61</v>
      </c>
      <c r="AI7" s="3" t="s">
        <v>62</v>
      </c>
      <c r="AJ7" s="3" t="s">
        <v>63</v>
      </c>
      <c r="AK7" s="3" t="s">
        <v>64</v>
      </c>
      <c r="AL7" s="3" t="s">
        <v>65</v>
      </c>
      <c r="AM7" s="3" t="s">
        <v>66</v>
      </c>
      <c r="AN7" s="3" t="s">
        <v>67</v>
      </c>
      <c r="AO7" s="3" t="s">
        <v>68</v>
      </c>
      <c r="AP7" s="3" t="s">
        <v>69</v>
      </c>
      <c r="AQ7" s="3" t="s">
        <v>70</v>
      </c>
      <c r="AR7" s="3" t="s">
        <v>71</v>
      </c>
      <c r="AS7" s="3" t="s">
        <v>72</v>
      </c>
      <c r="AT7" s="3" t="s">
        <v>73</v>
      </c>
      <c r="AU7" s="3" t="s">
        <v>74</v>
      </c>
      <c r="AV7" s="3" t="s">
        <v>75</v>
      </c>
      <c r="AX7" s="3" t="s">
        <v>76</v>
      </c>
      <c r="BA7" s="3">
        <v>31</v>
      </c>
      <c r="BB7" s="3">
        <v>30</v>
      </c>
      <c r="BC7" s="3">
        <v>29</v>
      </c>
      <c r="BD7" s="3">
        <v>28</v>
      </c>
      <c r="BE7" s="3">
        <v>27</v>
      </c>
      <c r="BF7" s="3">
        <v>26</v>
      </c>
      <c r="BG7" s="3">
        <v>25</v>
      </c>
      <c r="BH7" s="3">
        <v>24</v>
      </c>
      <c r="BI7" s="3">
        <v>23</v>
      </c>
      <c r="BK7" s="3">
        <v>22</v>
      </c>
      <c r="BM7" s="3">
        <v>21</v>
      </c>
      <c r="BO7" s="3">
        <v>20</v>
      </c>
      <c r="BQ7" s="3">
        <v>19</v>
      </c>
      <c r="BS7" s="3">
        <v>18</v>
      </c>
      <c r="BU7" s="3">
        <v>17</v>
      </c>
      <c r="BW7" s="3">
        <v>16</v>
      </c>
      <c r="BY7" s="3">
        <v>15</v>
      </c>
      <c r="CB7" s="3">
        <v>14</v>
      </c>
      <c r="CE7" s="3">
        <v>13</v>
      </c>
      <c r="CH7" s="3">
        <v>12</v>
      </c>
      <c r="CK7" s="3">
        <v>11</v>
      </c>
      <c r="CN7" s="3">
        <v>10</v>
      </c>
      <c r="CQ7" s="3">
        <v>9</v>
      </c>
      <c r="CT7" s="3">
        <v>8</v>
      </c>
      <c r="CW7" s="3">
        <v>7</v>
      </c>
    </row>
    <row r="8" spans="1:104" ht="31.5" customHeight="1">
      <c r="A8" s="35">
        <v>1</v>
      </c>
      <c r="B8" s="39"/>
      <c r="C8" s="37"/>
      <c r="D8" s="40"/>
      <c r="E8" s="36"/>
      <c r="F8" s="37"/>
      <c r="G8" s="37"/>
      <c r="H8" s="40"/>
      <c r="I8" s="40"/>
      <c r="J8" s="42"/>
      <c r="K8" s="36"/>
      <c r="L8" s="36"/>
      <c r="M8" s="38"/>
      <c r="N8" s="38"/>
      <c r="O8" s="40"/>
      <c r="P8" s="40"/>
      <c r="Q8" s="40"/>
      <c r="R8" s="40"/>
      <c r="S8" s="40"/>
      <c r="T8" s="40"/>
      <c r="U8" s="40"/>
      <c r="V8" s="40"/>
      <c r="W8" s="38"/>
      <c r="Y8" s="3">
        <f t="shared" ref="Y8:Y20" si="0">IF(OR(COUNTIF(C8,"*CAF*")&gt;0,COUNTIF(C8,"*caf*")&gt;0),1,IF(OR(COUNTIF(C8,"*COP*")&gt;0,COUNTIF(C8,"*cop*")&gt;0),2,IF(COUNTIF(C8,"不明")&gt;0,8,IF(COUNTIF(C8,"")&gt;0,9,3))))</f>
        <v>9</v>
      </c>
      <c r="AC8" s="3" t="s">
        <v>27</v>
      </c>
      <c r="AD8" s="3" t="s">
        <v>28</v>
      </c>
      <c r="AF8" s="3" t="e">
        <f>VALUE(LEFT($H8,FIND(".",$H8)-1))</f>
        <v>#VALUE!</v>
      </c>
      <c r="AG8" s="3" t="e">
        <f t="shared" ref="AG8:AG19" si="1">VALUE(MID(LEFT($H8,FIND(".",$H8,LEN($AF8)+2)-1),LEN($AF8)+2,3))</f>
        <v>#VALUE!</v>
      </c>
      <c r="AH8" s="3" t="e">
        <f t="shared" ref="AH8:AH19" si="2">VALUE(MID(LEFT($H8,FIND(".",$H8,LEN($AF8&amp;$AG8)+3)-1),LEN($AF8&amp;$AG8)+3,3))</f>
        <v>#VALUE!</v>
      </c>
      <c r="AI8" s="3" t="e">
        <f t="shared" ref="AI8:AI19" si="3">VALUE(SUBSTITUTE(RIGHT($H8,LEN($H8)-LEN($AF8&amp;$AG8&amp;$AH8)-3),"/"&amp;IFERROR(MID($H8,FIND("/",$H8)+1,3),""),""))</f>
        <v>#VALUE!</v>
      </c>
      <c r="AJ8" s="3" t="str">
        <f t="shared" ref="AJ8:AJ19" si="4">IF($H8="","記載なし","a")</f>
        <v>記載なし</v>
      </c>
      <c r="AK8" s="3" t="str">
        <f t="shared" ref="AK8:AK19" si="5">IFERROR(OR($AF8&gt;255,$AG8&gt;255,$AH8&gt;255,$AI8&gt;255,$AF8="",$AG8="",$AH8="",$AI8=""),"A")</f>
        <v>A</v>
      </c>
      <c r="AL8" s="3" t="e">
        <f t="shared" ref="AL8:AL19" si="6">IF(OR($AF8&gt;255,$AG8&gt;255,$AH8&gt;255,$AI8&gt;255,$AF8="",$AG8="",$AH8="",$AI8=""),"A","次判定へ")</f>
        <v>#VALUE!</v>
      </c>
      <c r="AM8" s="3" t="e">
        <f t="shared" ref="AM8:AM19" si="7">IF(OR(AND($AF8=10,AND($AG8&gt;=0,$AG8&lt;=255),AND($AH8&gt;=0,$AH8&lt;=255),AND($AI8&gt;=0,$AI8&lt;=255)),AND($AF8=172,AND($AG8&gt;=16,$AG8&lt;=31),AND($AH8&gt;=0,$AH8&lt;=255),AND($AI8&gt;=0,$AI8&lt;=255)),AND($AF8=192,$AG8=168,AND($AH8&gt;=0,$AH8&lt;=255),AND($AI8&gt;=0,$AI8&lt;=255)),AND($AF8=100,AND($AG8&gt;=64,$AG8&lt;=127),AND($AH8&gt;=0,$AH8&lt;=255),AND($AI8&gt;=0,$AI8&lt;=255))),"B","次判定へ")</f>
        <v>#VALUE!</v>
      </c>
      <c r="AN8" s="3" t="str">
        <f>IFERROR(VALUE(MID($I8,FIND("/",$I8)+1,3)),IFERROR(VALUE(MID($I8,FIND("/",$I8)+1,2)),"C"))</f>
        <v>C</v>
      </c>
      <c r="AO8" s="3" t="str">
        <f t="shared" ref="AO8:AO19" si="8">IF($AN8=32,"E",IF($AN8=31,"C","次判定へ"))</f>
        <v>次判定へ</v>
      </c>
      <c r="AP8" s="3" t="str">
        <f t="shared" ref="AP8:AP19" si="9">IF(AND($AN8&lt;&gt;"C",$AO8="次判定へ"),IF($AN8&gt;=24,4,IF($AN8&gt;=16,3,IF($AN8&gt;=8,2,"C"))),"以後判定なし")</f>
        <v>以後判定なし</v>
      </c>
      <c r="AQ8" s="3" t="e">
        <f t="shared" ref="AQ8:AQ19" si="10">VALUE(MATCH($AN8,$BA$7:$CZ$7,0))</f>
        <v>#N/A</v>
      </c>
      <c r="AR8" s="3" t="e">
        <f t="shared" ref="AR8:AR19" si="11">IF(AND($AP8=4,$AI8=0,VLOOKUP($AI8,BA:CZ,$AQ8,FALSE)=0),"D",IF(AND($AP8=4,VLOOKUP($AI8,BA:CZ,$AQ8,FALSE)&lt;&gt;0),"D","C"))</f>
        <v>#VALUE!</v>
      </c>
      <c r="AS8" s="3" t="e" cm="1">
        <f t="array" ref="AS8">IF(AND($AP8=3,$AI8=0,MOD(VLOOKUP($AH8,BA:CZ,$AQ8,FALSE),2)=0,INDEX(BA:CZ,VLOOKUP($AH8,BA:CZ,$AQ8,FALSE)+8,$AQ8+1)=0),"D",IF(AND($AP8=3,$AI8=255,MOD(VLOOKUP($AH8,BA:CZ,$AQ8,FALSE),2)=1,INDEX(BA:CZ,VLOOKUP($AH8,BA:CZ,$AQ8,FALSE)+8,$AQ8+1)=255),"D","C"))</f>
        <v>#VALUE!</v>
      </c>
      <c r="AT8" s="3" t="e" cm="1">
        <f t="array" ref="AT8">IF(AND($AP8=2,$AI8=0,$AH8=0,MOD(VLOOKUP($AG8,BA:CZ,$AQ8,FALSE),2)=0,INDEX(CN:DS,VLOOKUP($AG8,BA:CZ,$AQ8,FALSE)+8,CI14+1)=0,INDEX(BA:CZ,VLOOKUP($AG8,BA:CZ,$AQ8,FALSE)+8,$AQ8+2)=0),"D",IF(AND($AP8=2,$AI8=255,$AH8=255,MOD(VLOOKUP($AG8,BA:CZ,$AQ8,FALSE),2)=1,INDEX(BA:CZ,VLOOKUP($AG8,BA:CZ,$AQ8,FALSE)+8,$AQ8+1)=255,INDEX(BA:CZ,VLOOKUP($AG8,BA:CZ,$AQ8,FALSE)+8,$AQ8+2)=255),"D","C"))</f>
        <v>#VALUE!</v>
      </c>
      <c r="AU8" s="3" t="str">
        <f t="shared" ref="AU8:AU19" si="12">IF($AP8&lt;&gt;"以後判定なし",IF(AND($AP8=4,$AR8="D"),"D",(IF(AND($AP8=3,$AS8="D"),"D",(IF(AND($AP8=2,$AT8="D"),"D","C"))))),"判定不要")</f>
        <v>判定不要</v>
      </c>
      <c r="AV8" s="3" t="e">
        <f t="shared" ref="AV8:AV19" si="13">IF(AND($AJ8="a",$AK8="A"),$AX$8,IF($AL8="A",$AX$8,IF($AM8="B",$AX$9,IF($AN8="C",$AX$10,IF($AO8="E",$AX$12,IF($AO8="C",$AX$10,IF($AP8="C",$AX$10,IF($AU8="C",$AX$10,IF($AU8="D",$AX$11,"ERROR")))))))))</f>
        <v>#VALUE!</v>
      </c>
      <c r="AW8" s="3" t="s">
        <v>29</v>
      </c>
      <c r="AX8" s="3" t="s">
        <v>30</v>
      </c>
      <c r="BA8" s="3">
        <v>0</v>
      </c>
      <c r="BB8" s="3">
        <v>0</v>
      </c>
      <c r="BC8" s="3">
        <v>0</v>
      </c>
      <c r="BD8" s="3">
        <v>0</v>
      </c>
      <c r="BE8" s="3">
        <v>0</v>
      </c>
      <c r="BF8" s="3">
        <v>0</v>
      </c>
      <c r="BG8" s="3">
        <v>0</v>
      </c>
      <c r="BH8" s="3">
        <v>0</v>
      </c>
      <c r="BI8" s="3">
        <v>0</v>
      </c>
      <c r="BJ8" s="3">
        <v>0</v>
      </c>
      <c r="BK8" s="3">
        <v>0</v>
      </c>
      <c r="BL8" s="3">
        <v>0</v>
      </c>
      <c r="BM8" s="3">
        <v>0</v>
      </c>
      <c r="BN8" s="3">
        <v>0</v>
      </c>
      <c r="BO8" s="3">
        <v>0</v>
      </c>
      <c r="BP8" s="3">
        <v>0</v>
      </c>
      <c r="BQ8" s="3">
        <v>0</v>
      </c>
      <c r="BR8" s="3">
        <v>0</v>
      </c>
      <c r="BS8" s="3">
        <v>0</v>
      </c>
      <c r="BT8" s="3">
        <v>0</v>
      </c>
      <c r="BU8" s="3">
        <v>0</v>
      </c>
      <c r="BV8" s="3">
        <v>0</v>
      </c>
      <c r="BW8" s="3">
        <v>0</v>
      </c>
      <c r="BX8" s="3">
        <v>0</v>
      </c>
      <c r="BY8" s="3">
        <v>0</v>
      </c>
      <c r="BZ8" s="3">
        <v>0</v>
      </c>
      <c r="CA8" s="3">
        <v>0</v>
      </c>
      <c r="CB8" s="3">
        <v>0</v>
      </c>
      <c r="CC8" s="3">
        <v>0</v>
      </c>
      <c r="CD8" s="3">
        <v>0</v>
      </c>
      <c r="CE8" s="3">
        <v>0</v>
      </c>
      <c r="CF8" s="3">
        <v>0</v>
      </c>
      <c r="CG8" s="3">
        <v>0</v>
      </c>
      <c r="CH8" s="3">
        <v>0</v>
      </c>
      <c r="CI8" s="3">
        <v>0</v>
      </c>
      <c r="CJ8" s="3">
        <v>0</v>
      </c>
      <c r="CK8" s="3">
        <v>0</v>
      </c>
      <c r="CL8" s="3">
        <v>0</v>
      </c>
      <c r="CM8" s="3">
        <v>0</v>
      </c>
      <c r="CN8" s="3">
        <v>0</v>
      </c>
      <c r="CO8" s="3">
        <v>0</v>
      </c>
      <c r="CP8" s="3">
        <v>0</v>
      </c>
      <c r="CQ8" s="3">
        <v>0</v>
      </c>
      <c r="CR8" s="3">
        <v>0</v>
      </c>
      <c r="CS8" s="3">
        <v>0</v>
      </c>
      <c r="CT8" s="3">
        <v>0</v>
      </c>
      <c r="CU8" s="3">
        <v>0</v>
      </c>
      <c r="CV8" s="3">
        <v>0</v>
      </c>
      <c r="CW8" s="3">
        <v>0</v>
      </c>
      <c r="CX8" s="3">
        <v>0</v>
      </c>
      <c r="CY8" s="3">
        <v>0</v>
      </c>
      <c r="CZ8" s="3">
        <v>0</v>
      </c>
    </row>
    <row r="9" spans="1:104" ht="31.5" customHeight="1">
      <c r="A9" s="35">
        <v>2</v>
      </c>
      <c r="B9" s="39"/>
      <c r="C9" s="47"/>
      <c r="D9" s="36"/>
      <c r="E9" s="36"/>
      <c r="F9" s="41"/>
      <c r="G9" s="41"/>
      <c r="H9" s="40"/>
      <c r="I9" s="40"/>
      <c r="J9" s="48"/>
      <c r="K9" s="36"/>
      <c r="L9" s="36"/>
      <c r="M9" s="36"/>
      <c r="N9" s="38"/>
      <c r="O9" s="40"/>
      <c r="P9" s="36"/>
      <c r="Q9" s="36"/>
      <c r="R9" s="36"/>
      <c r="S9" s="36"/>
      <c r="T9" s="36"/>
      <c r="U9" s="36"/>
      <c r="V9" s="36"/>
      <c r="W9" s="39"/>
      <c r="Y9" s="3">
        <f t="shared" si="0"/>
        <v>9</v>
      </c>
      <c r="AC9" s="3" t="s">
        <v>78</v>
      </c>
      <c r="AD9" s="3" t="s">
        <v>79</v>
      </c>
      <c r="AF9" s="3" t="e">
        <f t="shared" ref="AF9:AF19" si="14">VALUE(LEFT($H9,FIND(".",$H9)-1))</f>
        <v>#VALUE!</v>
      </c>
      <c r="AG9" s="3" t="e">
        <f t="shared" si="1"/>
        <v>#VALUE!</v>
      </c>
      <c r="AH9" s="3" t="e">
        <f t="shared" si="2"/>
        <v>#VALUE!</v>
      </c>
      <c r="AI9" s="3" t="e">
        <f t="shared" si="3"/>
        <v>#VALUE!</v>
      </c>
      <c r="AJ9" s="3" t="str">
        <f t="shared" si="4"/>
        <v>記載なし</v>
      </c>
      <c r="AK9" s="3" t="str">
        <f t="shared" si="5"/>
        <v>A</v>
      </c>
      <c r="AL9" s="3" t="e">
        <f t="shared" si="6"/>
        <v>#VALUE!</v>
      </c>
      <c r="AM9" s="3" t="e">
        <f t="shared" si="7"/>
        <v>#VALUE!</v>
      </c>
      <c r="AN9" s="3" t="str">
        <f t="shared" ref="AN9:AN19" si="15">IFERROR(VALUE(MID($I9,FIND("/",$I9)+1,3)),IFERROR(VALUE(MID($I9,FIND("/",$I9)+1,2)),"C"))</f>
        <v>C</v>
      </c>
      <c r="AO9" s="3" t="str">
        <f t="shared" si="8"/>
        <v>次判定へ</v>
      </c>
      <c r="AP9" s="3" t="str">
        <f t="shared" si="9"/>
        <v>以後判定なし</v>
      </c>
      <c r="AQ9" s="3" t="e">
        <f t="shared" si="10"/>
        <v>#N/A</v>
      </c>
      <c r="AR9" s="3" t="e">
        <f t="shared" si="11"/>
        <v>#VALUE!</v>
      </c>
      <c r="AS9" s="3" t="e" cm="1">
        <f t="array" ref="AS9">IF(AND($AP9=3,$AI9=0,MOD(VLOOKUP($AH9,BA:CZ,$AQ9,FALSE),2)=0,INDEX(BA:CZ,VLOOKUP($AH9,BA:CZ,$AQ9,FALSE)+8,$AQ9+1)=0),"D",IF(AND($AP9=3,$AI9=255,MOD(VLOOKUP($AH9,BA:CZ,$AQ9,FALSE),2)=1,INDEX(BA:CZ,VLOOKUP($AH9,BA:CZ,$AQ9,FALSE)+8,$AQ9+1)=255),"D","C"))</f>
        <v>#VALUE!</v>
      </c>
      <c r="AT9" s="3" t="e" cm="1">
        <f t="array" ref="AT9">IF(AND($AP9=2,$AI9=0,$AH9=0,MOD(VLOOKUP($AG9,BA:CZ,$AQ9,FALSE),2)=0,INDEX(CN:DS,VLOOKUP($AG9,BA:CZ,$AQ9,FALSE)+8,CI15+1)=0,INDEX(BA:CZ,VLOOKUP($AG9,BA:CZ,$AQ9,FALSE)+8,$AQ9+2)=0),"D",IF(AND($AP9=2,$AI9=255,$AH9=255,MOD(VLOOKUP($AG9,BA:CZ,$AQ9,FALSE),2)=1,INDEX(BA:CZ,VLOOKUP($AG9,BA:CZ,$AQ9,FALSE)+8,$AQ9+1)=255,INDEX(BA:CZ,VLOOKUP($AG9,BA:CZ,$AQ9,FALSE)+8,$AQ9+2)=255),"D","C"))</f>
        <v>#VALUE!</v>
      </c>
      <c r="AU9" s="3" t="str">
        <f t="shared" si="12"/>
        <v>判定不要</v>
      </c>
      <c r="AV9" s="3" t="e">
        <f t="shared" si="13"/>
        <v>#VALUE!</v>
      </c>
      <c r="AW9" s="3" t="s">
        <v>32</v>
      </c>
      <c r="AX9" s="3" t="s">
        <v>80</v>
      </c>
      <c r="BA9" s="3">
        <v>1</v>
      </c>
      <c r="BI9" s="3">
        <v>1</v>
      </c>
      <c r="BJ9" s="3">
        <v>255</v>
      </c>
      <c r="BY9" s="3">
        <v>1</v>
      </c>
      <c r="BZ9" s="3">
        <v>255</v>
      </c>
      <c r="CA9" s="3">
        <v>255</v>
      </c>
      <c r="CW9" s="3">
        <v>1</v>
      </c>
      <c r="CX9" s="3">
        <v>255</v>
      </c>
      <c r="CY9" s="3">
        <v>255</v>
      </c>
      <c r="CZ9" s="3">
        <v>255</v>
      </c>
    </row>
    <row r="10" spans="1:104" ht="31.5" customHeight="1">
      <c r="A10" s="35">
        <v>3</v>
      </c>
      <c r="B10" s="36"/>
      <c r="C10" s="37"/>
      <c r="D10" s="40"/>
      <c r="E10" s="36"/>
      <c r="F10" s="37"/>
      <c r="G10" s="37"/>
      <c r="H10" s="40"/>
      <c r="I10" s="40"/>
      <c r="J10" s="42"/>
      <c r="K10" s="36"/>
      <c r="L10" s="36"/>
      <c r="M10" s="38"/>
      <c r="N10" s="38"/>
      <c r="O10" s="40"/>
      <c r="P10" s="40"/>
      <c r="Q10" s="40"/>
      <c r="R10" s="40"/>
      <c r="S10" s="40"/>
      <c r="T10" s="40"/>
      <c r="U10" s="40"/>
      <c r="V10" s="40"/>
      <c r="W10" s="36"/>
      <c r="Y10" s="3">
        <f t="shared" si="0"/>
        <v>9</v>
      </c>
      <c r="AC10" s="3" t="s">
        <v>26</v>
      </c>
      <c r="AD10" s="3" t="s">
        <v>81</v>
      </c>
      <c r="AF10" s="3" t="e">
        <f t="shared" si="14"/>
        <v>#VALUE!</v>
      </c>
      <c r="AG10" s="3" t="e">
        <f t="shared" si="1"/>
        <v>#VALUE!</v>
      </c>
      <c r="AH10" s="3" t="e">
        <f t="shared" si="2"/>
        <v>#VALUE!</v>
      </c>
      <c r="AI10" s="3" t="e">
        <f t="shared" si="3"/>
        <v>#VALUE!</v>
      </c>
      <c r="AJ10" s="3" t="str">
        <f t="shared" si="4"/>
        <v>記載なし</v>
      </c>
      <c r="AK10" s="3" t="str">
        <f t="shared" si="5"/>
        <v>A</v>
      </c>
      <c r="AL10" s="3" t="e">
        <f t="shared" si="6"/>
        <v>#VALUE!</v>
      </c>
      <c r="AM10" s="3" t="e">
        <f t="shared" si="7"/>
        <v>#VALUE!</v>
      </c>
      <c r="AN10" s="3" t="str">
        <f t="shared" si="15"/>
        <v>C</v>
      </c>
      <c r="AO10" s="3" t="str">
        <f t="shared" si="8"/>
        <v>次判定へ</v>
      </c>
      <c r="AP10" s="3" t="str">
        <f t="shared" si="9"/>
        <v>以後判定なし</v>
      </c>
      <c r="AQ10" s="3" t="e">
        <f t="shared" si="10"/>
        <v>#N/A</v>
      </c>
      <c r="AR10" s="3" t="e">
        <f t="shared" si="11"/>
        <v>#VALUE!</v>
      </c>
      <c r="AS10" s="3" t="e" cm="1">
        <f t="array" ref="AS10">IF(AND($AP10=3,$AI10=0,MOD(VLOOKUP($AH10,BA:CZ,$AQ10,FALSE),2)=0,INDEX(BA:CZ,VLOOKUP($AH10,BA:CZ,$AQ10,FALSE)+8,$AQ10+1)=0),"D",IF(AND($AP10=3,$AI10=255,MOD(VLOOKUP($AH10,BA:CZ,$AQ10,FALSE),2)=1,INDEX(BA:CZ,VLOOKUP($AH10,BA:CZ,$AQ10,FALSE)+8,$AQ10+1)=255),"D","C"))</f>
        <v>#VALUE!</v>
      </c>
      <c r="AT10" s="3" t="e" cm="1">
        <f t="array" ref="AT10">IF(AND($AP10=2,$AI10=0,$AH10=0,MOD(VLOOKUP($AG10,BA:CZ,$AQ10,FALSE),2)=0,INDEX(CN:DS,VLOOKUP($AG10,BA:CZ,$AQ10,FALSE)+8,CI16+1)=0,INDEX(BA:CZ,VLOOKUP($AG10,BA:CZ,$AQ10,FALSE)+8,$AQ10+2)=0),"D",IF(AND($AP10=2,$AI10=255,$AH10=255,MOD(VLOOKUP($AG10,BA:CZ,$AQ10,FALSE),2)=1,INDEX(BA:CZ,VLOOKUP($AG10,BA:CZ,$AQ10,FALSE)+8,$AQ10+1)=255,INDEX(BA:CZ,VLOOKUP($AG10,BA:CZ,$AQ10,FALSE)+8,$AQ10+2)=255),"D","C"))</f>
        <v>#VALUE!</v>
      </c>
      <c r="AU10" s="3" t="str">
        <f t="shared" si="12"/>
        <v>判定不要</v>
      </c>
      <c r="AV10" s="3" t="e">
        <f t="shared" si="13"/>
        <v>#VALUE!</v>
      </c>
      <c r="AW10" s="3" t="s">
        <v>33</v>
      </c>
      <c r="AX10" s="3" t="s">
        <v>82</v>
      </c>
      <c r="BA10" s="3">
        <v>2</v>
      </c>
      <c r="BI10" s="3">
        <v>2</v>
      </c>
      <c r="BJ10" s="3">
        <v>0</v>
      </c>
      <c r="BY10" s="3">
        <v>2</v>
      </c>
      <c r="BZ10" s="3">
        <v>0</v>
      </c>
      <c r="CA10" s="3">
        <v>0</v>
      </c>
      <c r="CW10" s="3">
        <v>2</v>
      </c>
      <c r="CX10" s="3">
        <v>0</v>
      </c>
      <c r="CY10" s="3">
        <v>0</v>
      </c>
      <c r="CZ10" s="3">
        <v>0</v>
      </c>
    </row>
    <row r="11" spans="1:104" ht="31.5" customHeight="1">
      <c r="A11" s="35">
        <v>4</v>
      </c>
      <c r="B11" s="36"/>
      <c r="C11" s="47"/>
      <c r="D11" s="36"/>
      <c r="E11" s="36"/>
      <c r="F11" s="41"/>
      <c r="G11" s="41"/>
      <c r="H11" s="40"/>
      <c r="I11" s="40"/>
      <c r="J11" s="48"/>
      <c r="K11" s="36"/>
      <c r="L11" s="36"/>
      <c r="M11" s="36"/>
      <c r="N11" s="38"/>
      <c r="O11" s="40"/>
      <c r="P11" s="36"/>
      <c r="Q11" s="36"/>
      <c r="R11" s="36"/>
      <c r="S11" s="36"/>
      <c r="T11" s="36"/>
      <c r="U11" s="36"/>
      <c r="V11" s="36"/>
      <c r="W11" s="36"/>
      <c r="Y11" s="3">
        <f t="shared" si="0"/>
        <v>9</v>
      </c>
      <c r="AC11" s="49" t="s">
        <v>83</v>
      </c>
      <c r="AD11" s="3" t="s">
        <v>84</v>
      </c>
      <c r="AF11" s="3" t="e">
        <f t="shared" si="14"/>
        <v>#VALUE!</v>
      </c>
      <c r="AG11" s="3" t="e">
        <f t="shared" si="1"/>
        <v>#VALUE!</v>
      </c>
      <c r="AH11" s="3" t="e">
        <f t="shared" si="2"/>
        <v>#VALUE!</v>
      </c>
      <c r="AI11" s="3" t="e">
        <f t="shared" si="3"/>
        <v>#VALUE!</v>
      </c>
      <c r="AJ11" s="3" t="str">
        <f t="shared" si="4"/>
        <v>記載なし</v>
      </c>
      <c r="AK11" s="3" t="str">
        <f t="shared" si="5"/>
        <v>A</v>
      </c>
      <c r="AL11" s="3" t="e">
        <f t="shared" si="6"/>
        <v>#VALUE!</v>
      </c>
      <c r="AM11" s="3" t="e">
        <f t="shared" si="7"/>
        <v>#VALUE!</v>
      </c>
      <c r="AN11" s="3" t="str">
        <f t="shared" si="15"/>
        <v>C</v>
      </c>
      <c r="AO11" s="3" t="str">
        <f t="shared" si="8"/>
        <v>次判定へ</v>
      </c>
      <c r="AP11" s="3" t="str">
        <f t="shared" si="9"/>
        <v>以後判定なし</v>
      </c>
      <c r="AQ11" s="3" t="e">
        <f t="shared" si="10"/>
        <v>#N/A</v>
      </c>
      <c r="AR11" s="3" t="e">
        <f t="shared" si="11"/>
        <v>#VALUE!</v>
      </c>
      <c r="AS11" s="3" t="e" cm="1">
        <f t="array" ref="AS11">IF(AND($AP11=3,$AI11=0,MOD(VLOOKUP($AH11,BA:CZ,$AQ11,FALSE),2)=0,INDEX(BA:CZ,VLOOKUP($AH11,BA:CZ,$AQ11,FALSE)+8,$AQ11+1)=0),"D",IF(AND($AP11=3,$AI11=255,MOD(VLOOKUP($AH11,BA:CZ,$AQ11,FALSE),2)=1,INDEX(BA:CZ,VLOOKUP($AH11,BA:CZ,$AQ11,FALSE)+8,$AQ11+1)=255),"D","C"))</f>
        <v>#VALUE!</v>
      </c>
      <c r="AT11" s="3" t="e" cm="1">
        <f t="array" ref="AT11">IF(AND($AP11=2,$AI11=0,$AH11=0,MOD(VLOOKUP($AG11,BA:CZ,$AQ11,FALSE),2)=0,INDEX(CN:DS,VLOOKUP($AG11,BA:CZ,$AQ11,FALSE)+8,CI17+1)=0,INDEX(BA:CZ,VLOOKUP($AG11,BA:CZ,$AQ11,FALSE)+8,$AQ11+2)=0),"D",IF(AND($AP11=2,$AI11=255,$AH11=255,MOD(VLOOKUP($AG11,BA:CZ,$AQ11,FALSE),2)=1,INDEX(BA:CZ,VLOOKUP($AG11,BA:CZ,$AQ11,FALSE)+8,$AQ11+1)=255,INDEX(BA:CZ,VLOOKUP($AG11,BA:CZ,$AQ11,FALSE)+8,$AQ11+2)=255),"D","C"))</f>
        <v>#VALUE!</v>
      </c>
      <c r="AU11" s="3" t="str">
        <f t="shared" si="12"/>
        <v>判定不要</v>
      </c>
      <c r="AV11" s="3" t="e">
        <f t="shared" si="13"/>
        <v>#VALUE!</v>
      </c>
      <c r="AW11" s="3" t="s">
        <v>85</v>
      </c>
      <c r="AX11" s="3" t="s">
        <v>86</v>
      </c>
      <c r="BA11" s="3">
        <v>3</v>
      </c>
      <c r="BB11" s="3">
        <v>3</v>
      </c>
      <c r="BI11" s="3">
        <v>3</v>
      </c>
      <c r="BJ11" s="3">
        <v>255</v>
      </c>
      <c r="BK11" s="3">
        <v>3</v>
      </c>
      <c r="BL11" s="3">
        <v>255</v>
      </c>
      <c r="BY11" s="3">
        <v>3</v>
      </c>
      <c r="BZ11" s="3">
        <v>255</v>
      </c>
      <c r="CA11" s="3">
        <v>255</v>
      </c>
      <c r="CB11" s="3">
        <v>3</v>
      </c>
      <c r="CC11" s="3">
        <v>255</v>
      </c>
      <c r="CD11" s="3">
        <v>255</v>
      </c>
      <c r="CW11" s="3">
        <v>3</v>
      </c>
      <c r="CX11" s="3">
        <v>255</v>
      </c>
      <c r="CY11" s="3">
        <v>255</v>
      </c>
      <c r="CZ11" s="3">
        <v>255</v>
      </c>
    </row>
    <row r="12" spans="1:104" ht="31.5" customHeight="1">
      <c r="A12" s="35">
        <v>5</v>
      </c>
      <c r="B12" s="36"/>
      <c r="C12" s="37"/>
      <c r="D12" s="40"/>
      <c r="E12" s="36"/>
      <c r="F12" s="37"/>
      <c r="G12" s="37"/>
      <c r="H12" s="40"/>
      <c r="I12" s="40"/>
      <c r="J12" s="42"/>
      <c r="K12" s="38"/>
      <c r="L12" s="38"/>
      <c r="M12" s="38"/>
      <c r="N12" s="38"/>
      <c r="O12" s="36"/>
      <c r="P12" s="40"/>
      <c r="Q12" s="40"/>
      <c r="R12" s="40"/>
      <c r="S12" s="40"/>
      <c r="T12" s="40"/>
      <c r="U12" s="40"/>
      <c r="V12" s="40"/>
      <c r="W12" s="36"/>
      <c r="Y12" s="3">
        <f t="shared" si="0"/>
        <v>9</v>
      </c>
      <c r="AC12" s="3" t="s">
        <v>88</v>
      </c>
      <c r="AD12" s="3" t="s">
        <v>87</v>
      </c>
      <c r="AF12" s="3" t="e">
        <f t="shared" si="14"/>
        <v>#VALUE!</v>
      </c>
      <c r="AG12" s="3" t="e">
        <f t="shared" si="1"/>
        <v>#VALUE!</v>
      </c>
      <c r="AH12" s="3" t="e">
        <f t="shared" si="2"/>
        <v>#VALUE!</v>
      </c>
      <c r="AI12" s="3" t="e">
        <f t="shared" si="3"/>
        <v>#VALUE!</v>
      </c>
      <c r="AJ12" s="3" t="str">
        <f t="shared" si="4"/>
        <v>記載なし</v>
      </c>
      <c r="AK12" s="3" t="str">
        <f t="shared" si="5"/>
        <v>A</v>
      </c>
      <c r="AL12" s="3" t="e">
        <f t="shared" si="6"/>
        <v>#VALUE!</v>
      </c>
      <c r="AM12" s="3" t="e">
        <f t="shared" si="7"/>
        <v>#VALUE!</v>
      </c>
      <c r="AN12" s="3" t="str">
        <f t="shared" si="15"/>
        <v>C</v>
      </c>
      <c r="AO12" s="3" t="str">
        <f t="shared" si="8"/>
        <v>次判定へ</v>
      </c>
      <c r="AP12" s="3" t="str">
        <f t="shared" si="9"/>
        <v>以後判定なし</v>
      </c>
      <c r="AQ12" s="3" t="e">
        <f t="shared" si="10"/>
        <v>#N/A</v>
      </c>
      <c r="AR12" s="3" t="e">
        <f t="shared" si="11"/>
        <v>#VALUE!</v>
      </c>
      <c r="AS12" s="3" t="e" cm="1">
        <f t="array" ref="AS12">IF(AND($AP12=3,$AI12=0,MOD(VLOOKUP($AH12,BA:CZ,$AQ12,FALSE),2)=0,INDEX(BA:CZ,VLOOKUP($AH12,BA:CZ,$AQ12,FALSE)+8,$AQ12+1)=0),"D",IF(AND($AP12=3,$AI12=255,MOD(VLOOKUP($AH12,BA:CZ,$AQ12,FALSE),2)=1,INDEX(BA:CZ,VLOOKUP($AH12,BA:CZ,$AQ12,FALSE)+8,$AQ12+1)=255),"D","C"))</f>
        <v>#VALUE!</v>
      </c>
      <c r="AT12" s="3" t="e" cm="1">
        <f t="array" ref="AT12">IF(AND($AP12=2,$AI12=0,$AH12=0,MOD(VLOOKUP($AG12,BA:CZ,$AQ12,FALSE),2)=0,INDEX(CN:DS,VLOOKUP($AG12,BA:CZ,$AQ12,FALSE)+8,CI18+1)=0,INDEX(BA:CZ,VLOOKUP($AG12,BA:CZ,$AQ12,FALSE)+8,$AQ12+2)=0),"D",IF(AND($AP12=2,$AI12=255,$AH12=255,MOD(VLOOKUP($AG12,BA:CZ,$AQ12,FALSE),2)=1,INDEX(BA:CZ,VLOOKUP($AG12,BA:CZ,$AQ12,FALSE)+8,$AQ12+1)=255,INDEX(BA:CZ,VLOOKUP($AG12,BA:CZ,$AQ12,FALSE)+8,$AQ12+2)=255),"D","C"))</f>
        <v>#VALUE!</v>
      </c>
      <c r="AU12" s="3" t="str">
        <f t="shared" si="12"/>
        <v>判定不要</v>
      </c>
      <c r="AV12" s="3" t="e">
        <f t="shared" si="13"/>
        <v>#VALUE!</v>
      </c>
      <c r="AW12" s="3" t="s">
        <v>89</v>
      </c>
      <c r="AX12" s="3" t="s">
        <v>45</v>
      </c>
      <c r="BA12" s="3">
        <v>4</v>
      </c>
      <c r="BB12" s="3">
        <v>4</v>
      </c>
      <c r="BI12" s="3">
        <v>4</v>
      </c>
      <c r="BJ12" s="3">
        <v>0</v>
      </c>
      <c r="BK12" s="3">
        <v>4</v>
      </c>
      <c r="BL12" s="3">
        <v>0</v>
      </c>
      <c r="BY12" s="3">
        <v>4</v>
      </c>
      <c r="BZ12" s="3">
        <v>0</v>
      </c>
      <c r="CA12" s="3">
        <v>0</v>
      </c>
      <c r="CB12" s="3">
        <v>4</v>
      </c>
      <c r="CC12" s="3">
        <v>0</v>
      </c>
      <c r="CD12" s="3">
        <v>0</v>
      </c>
      <c r="CW12" s="3">
        <v>4</v>
      </c>
      <c r="CX12" s="3">
        <v>0</v>
      </c>
      <c r="CY12" s="3">
        <v>0</v>
      </c>
      <c r="CZ12" s="3">
        <v>0</v>
      </c>
    </row>
    <row r="13" spans="1:104" ht="31.5" customHeight="1">
      <c r="A13" s="35">
        <v>6</v>
      </c>
      <c r="B13" s="36"/>
      <c r="C13" s="41"/>
      <c r="D13" s="36"/>
      <c r="E13" s="36"/>
      <c r="F13" s="41"/>
      <c r="G13" s="41"/>
      <c r="H13" s="40"/>
      <c r="I13" s="40"/>
      <c r="J13" s="42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6"/>
      <c r="Y13" s="3">
        <f t="shared" si="0"/>
        <v>9</v>
      </c>
      <c r="AC13" s="3" t="s">
        <v>90</v>
      </c>
      <c r="AD13" s="3" t="s">
        <v>91</v>
      </c>
      <c r="AF13" s="3" t="e">
        <f t="shared" si="14"/>
        <v>#VALUE!</v>
      </c>
      <c r="AG13" s="3" t="e">
        <f t="shared" si="1"/>
        <v>#VALUE!</v>
      </c>
      <c r="AH13" s="3" t="e">
        <f t="shared" si="2"/>
        <v>#VALUE!</v>
      </c>
      <c r="AI13" s="3" t="e">
        <f t="shared" si="3"/>
        <v>#VALUE!</v>
      </c>
      <c r="AJ13" s="3" t="str">
        <f t="shared" si="4"/>
        <v>記載なし</v>
      </c>
      <c r="AK13" s="3" t="str">
        <f t="shared" si="5"/>
        <v>A</v>
      </c>
      <c r="AL13" s="3" t="e">
        <f t="shared" si="6"/>
        <v>#VALUE!</v>
      </c>
      <c r="AM13" s="3" t="e">
        <f t="shared" si="7"/>
        <v>#VALUE!</v>
      </c>
      <c r="AN13" s="3" t="str">
        <f t="shared" si="15"/>
        <v>C</v>
      </c>
      <c r="AO13" s="3" t="str">
        <f t="shared" si="8"/>
        <v>次判定へ</v>
      </c>
      <c r="AP13" s="3" t="str">
        <f t="shared" si="9"/>
        <v>以後判定なし</v>
      </c>
      <c r="AQ13" s="3" t="e">
        <f t="shared" si="10"/>
        <v>#N/A</v>
      </c>
      <c r="AR13" s="3" t="e">
        <f t="shared" si="11"/>
        <v>#VALUE!</v>
      </c>
      <c r="AS13" s="3" t="e" cm="1">
        <f t="array" ref="AS13">IF(AND($AP13=3,$AI13=0,MOD(VLOOKUP($AH13,BA:CZ,$AQ13,FALSE),2)=0,INDEX(BA:CZ,VLOOKUP($AH13,BA:CZ,$AQ13,FALSE)+8,$AQ13+1)=0),"D",IF(AND($AP13=3,$AI13=255,MOD(VLOOKUP($AH13,BA:CZ,$AQ13,FALSE),2)=1,INDEX(BA:CZ,VLOOKUP($AH13,BA:CZ,$AQ13,FALSE)+8,$AQ13+1)=255),"D","C"))</f>
        <v>#VALUE!</v>
      </c>
      <c r="AT13" s="3" t="e" cm="1">
        <f t="array" ref="AT13">IF(AND($AP13=2,$AI13=0,$AH13=0,MOD(VLOOKUP($AG13,BA:CZ,$AQ13,FALSE),2)=0,INDEX(CN:DS,VLOOKUP($AG13,BA:CZ,$AQ13,FALSE)+8,CI19+1)=0,INDEX(BA:CZ,VLOOKUP($AG13,BA:CZ,$AQ13,FALSE)+8,$AQ13+2)=0),"D",IF(AND($AP13=2,$AI13=255,$AH13=255,MOD(VLOOKUP($AG13,BA:CZ,$AQ13,FALSE),2)=1,INDEX(BA:CZ,VLOOKUP($AG13,BA:CZ,$AQ13,FALSE)+8,$AQ13+1)=255,INDEX(BA:CZ,VLOOKUP($AG13,BA:CZ,$AQ13,FALSE)+8,$AQ13+2)=255),"D","C"))</f>
        <v>#VALUE!</v>
      </c>
      <c r="AU13" s="3" t="str">
        <f t="shared" si="12"/>
        <v>判定不要</v>
      </c>
      <c r="AV13" s="3" t="e">
        <f t="shared" si="13"/>
        <v>#VALUE!</v>
      </c>
      <c r="BA13" s="3">
        <v>5</v>
      </c>
      <c r="BI13" s="3">
        <v>5</v>
      </c>
      <c r="BJ13" s="3">
        <v>255</v>
      </c>
      <c r="BY13" s="3">
        <v>5</v>
      </c>
      <c r="BZ13" s="3">
        <v>255</v>
      </c>
      <c r="CA13" s="3">
        <v>255</v>
      </c>
      <c r="CW13" s="3">
        <v>5</v>
      </c>
      <c r="CX13" s="3">
        <v>255</v>
      </c>
      <c r="CY13" s="3">
        <v>255</v>
      </c>
      <c r="CZ13" s="3">
        <v>255</v>
      </c>
    </row>
    <row r="14" spans="1:104" ht="31.5" customHeight="1">
      <c r="A14" s="35">
        <v>7</v>
      </c>
      <c r="B14" s="36"/>
      <c r="C14" s="37"/>
      <c r="D14" s="40"/>
      <c r="E14" s="36"/>
      <c r="F14" s="37"/>
      <c r="G14" s="37"/>
      <c r="H14" s="40"/>
      <c r="I14" s="40"/>
      <c r="J14" s="42"/>
      <c r="K14" s="36"/>
      <c r="L14" s="36"/>
      <c r="M14" s="38"/>
      <c r="N14" s="38"/>
      <c r="O14" s="40"/>
      <c r="P14" s="40"/>
      <c r="Q14" s="40"/>
      <c r="R14" s="40"/>
      <c r="S14" s="40"/>
      <c r="T14" s="40"/>
      <c r="U14" s="40"/>
      <c r="V14" s="40"/>
      <c r="W14" s="36"/>
      <c r="Y14" s="3">
        <f t="shared" si="0"/>
        <v>9</v>
      </c>
      <c r="AC14" s="3" t="s">
        <v>92</v>
      </c>
      <c r="AD14" s="3" t="s">
        <v>93</v>
      </c>
      <c r="AF14" s="3" t="e">
        <f t="shared" si="14"/>
        <v>#VALUE!</v>
      </c>
      <c r="AG14" s="3" t="e">
        <f t="shared" si="1"/>
        <v>#VALUE!</v>
      </c>
      <c r="AH14" s="3" t="e">
        <f t="shared" si="2"/>
        <v>#VALUE!</v>
      </c>
      <c r="AI14" s="3" t="e">
        <f t="shared" si="3"/>
        <v>#VALUE!</v>
      </c>
      <c r="AJ14" s="3" t="str">
        <f t="shared" si="4"/>
        <v>記載なし</v>
      </c>
      <c r="AK14" s="3" t="str">
        <f t="shared" si="5"/>
        <v>A</v>
      </c>
      <c r="AL14" s="3" t="e">
        <f t="shared" si="6"/>
        <v>#VALUE!</v>
      </c>
      <c r="AM14" s="3" t="e">
        <f t="shared" si="7"/>
        <v>#VALUE!</v>
      </c>
      <c r="AN14" s="3" t="str">
        <f t="shared" si="15"/>
        <v>C</v>
      </c>
      <c r="AO14" s="3" t="str">
        <f t="shared" si="8"/>
        <v>次判定へ</v>
      </c>
      <c r="AP14" s="3" t="str">
        <f t="shared" si="9"/>
        <v>以後判定なし</v>
      </c>
      <c r="AQ14" s="3" t="e">
        <f t="shared" si="10"/>
        <v>#N/A</v>
      </c>
      <c r="AR14" s="3" t="e">
        <f t="shared" si="11"/>
        <v>#VALUE!</v>
      </c>
      <c r="AS14" s="3" t="e" cm="1">
        <f t="array" ref="AS14">IF(AND($AP14=3,$AI14=0,MOD(VLOOKUP($AH14,BA:CZ,$AQ14,FALSE),2)=0,INDEX(BA:CZ,VLOOKUP($AH14,BA:CZ,$AQ14,FALSE)+8,$AQ14+1)=0),"D",IF(AND($AP14=3,$AI14=255,MOD(VLOOKUP($AH14,BA:CZ,$AQ14,FALSE),2)=1,INDEX(BA:CZ,VLOOKUP($AH14,BA:CZ,$AQ14,FALSE)+8,$AQ14+1)=255),"D","C"))</f>
        <v>#VALUE!</v>
      </c>
      <c r="AT14" s="3" t="e" cm="1">
        <f t="array" ref="AT14">IF(AND($AP14=2,$AI14=0,$AH14=0,MOD(VLOOKUP($AG14,BA:CZ,$AQ14,FALSE),2)=0,INDEX(CN:DS,VLOOKUP($AG14,BA:CZ,$AQ14,FALSE)+8,#REF!+1)=0,INDEX(BA:CZ,VLOOKUP($AG14,BA:CZ,$AQ14,FALSE)+8,$AQ14+2)=0),"D",IF(AND($AP14=2,$AI14=255,$AH14=255,MOD(VLOOKUP($AG14,BA:CZ,$AQ14,FALSE),2)=1,INDEX(BA:CZ,VLOOKUP($AG14,BA:CZ,$AQ14,FALSE)+8,$AQ14+1)=255,INDEX(BA:CZ,VLOOKUP($AG14,BA:CZ,$AQ14,FALSE)+8,$AQ14+2)=255),"D","C"))</f>
        <v>#VALUE!</v>
      </c>
      <c r="AU14" s="3" t="str">
        <f t="shared" si="12"/>
        <v>判定不要</v>
      </c>
      <c r="AV14" s="3" t="e">
        <f t="shared" si="13"/>
        <v>#VALUE!</v>
      </c>
      <c r="BA14" s="3">
        <v>6</v>
      </c>
      <c r="BI14" s="3">
        <v>6</v>
      </c>
      <c r="BJ14" s="3">
        <v>0</v>
      </c>
      <c r="BY14" s="3">
        <v>6</v>
      </c>
      <c r="BZ14" s="3">
        <v>0</v>
      </c>
      <c r="CA14" s="3">
        <v>0</v>
      </c>
      <c r="CW14" s="3">
        <v>6</v>
      </c>
      <c r="CX14" s="3">
        <v>0</v>
      </c>
      <c r="CY14" s="3">
        <v>0</v>
      </c>
      <c r="CZ14" s="3">
        <v>0</v>
      </c>
    </row>
    <row r="15" spans="1:104" ht="31.5" customHeight="1">
      <c r="A15" s="35">
        <v>8</v>
      </c>
      <c r="B15" s="36"/>
      <c r="C15" s="37"/>
      <c r="D15" s="40"/>
      <c r="E15" s="36"/>
      <c r="F15" s="37"/>
      <c r="G15" s="37"/>
      <c r="H15" s="40"/>
      <c r="I15" s="40"/>
      <c r="J15" s="42"/>
      <c r="K15" s="36"/>
      <c r="L15" s="50"/>
      <c r="M15" s="51"/>
      <c r="N15" s="38"/>
      <c r="O15" s="40"/>
      <c r="P15" s="40"/>
      <c r="Q15" s="40"/>
      <c r="R15" s="40"/>
      <c r="S15" s="40"/>
      <c r="T15" s="40"/>
      <c r="U15" s="40"/>
      <c r="V15" s="40"/>
      <c r="W15" s="38"/>
      <c r="Y15" s="3">
        <f t="shared" si="0"/>
        <v>9</v>
      </c>
      <c r="AC15" s="4"/>
      <c r="AD15" s="3" t="s">
        <v>94</v>
      </c>
      <c r="AF15" s="3" t="e">
        <f t="shared" si="14"/>
        <v>#VALUE!</v>
      </c>
      <c r="AG15" s="3" t="e">
        <f t="shared" si="1"/>
        <v>#VALUE!</v>
      </c>
      <c r="AH15" s="3" t="e">
        <f t="shared" si="2"/>
        <v>#VALUE!</v>
      </c>
      <c r="AI15" s="3" t="e">
        <f t="shared" si="3"/>
        <v>#VALUE!</v>
      </c>
      <c r="AJ15" s="3" t="str">
        <f t="shared" si="4"/>
        <v>記載なし</v>
      </c>
      <c r="AK15" s="3" t="str">
        <f t="shared" si="5"/>
        <v>A</v>
      </c>
      <c r="AL15" s="3" t="e">
        <f t="shared" si="6"/>
        <v>#VALUE!</v>
      </c>
      <c r="AM15" s="3" t="e">
        <f t="shared" si="7"/>
        <v>#VALUE!</v>
      </c>
      <c r="AN15" s="3" t="str">
        <f t="shared" si="15"/>
        <v>C</v>
      </c>
      <c r="AO15" s="3" t="str">
        <f t="shared" si="8"/>
        <v>次判定へ</v>
      </c>
      <c r="AP15" s="3" t="str">
        <f t="shared" si="9"/>
        <v>以後判定なし</v>
      </c>
      <c r="AQ15" s="3" t="e">
        <f t="shared" si="10"/>
        <v>#N/A</v>
      </c>
      <c r="AR15" s="3" t="e">
        <f t="shared" si="11"/>
        <v>#VALUE!</v>
      </c>
      <c r="AS15" s="3" t="e" cm="1">
        <f t="array" ref="AS15">IF(AND($AP15=3,$AI15=0,MOD(VLOOKUP($AH15,BA:CZ,$AQ15,FALSE),2)=0,INDEX(BA:CZ,VLOOKUP($AH15,BA:CZ,$AQ15,FALSE)+8,$AQ15+1)=0),"D",IF(AND($AP15=3,$AI15=255,MOD(VLOOKUP($AH15,BA:CZ,$AQ15,FALSE),2)=1,INDEX(BA:CZ,VLOOKUP($AH15,BA:CZ,$AQ15,FALSE)+8,$AQ15+1)=255),"D","C"))</f>
        <v>#VALUE!</v>
      </c>
      <c r="AT15" s="3" t="e" cm="1">
        <f t="array" ref="AT15">IF(AND($AP15=2,$AI15=0,$AH15=0,MOD(VLOOKUP($AG15,BA:CZ,$AQ15,FALSE),2)=0,INDEX(CN:DS,VLOOKUP($AG15,BA:CZ,$AQ15,FALSE)+8,#REF!+1)=0,INDEX(BA:CZ,VLOOKUP($AG15,BA:CZ,$AQ15,FALSE)+8,$AQ15+2)=0),"D",IF(AND($AP15=2,$AI15=255,$AH15=255,MOD(VLOOKUP($AG15,BA:CZ,$AQ15,FALSE),2)=1,INDEX(BA:CZ,VLOOKUP($AG15,BA:CZ,$AQ15,FALSE)+8,$AQ15+1)=255,INDEX(BA:CZ,VLOOKUP($AG15,BA:CZ,$AQ15,FALSE)+8,$AQ15+2)=255),"D","C"))</f>
        <v>#VALUE!</v>
      </c>
      <c r="AU15" s="3" t="str">
        <f t="shared" si="12"/>
        <v>判定不要</v>
      </c>
      <c r="AV15" s="3" t="e">
        <f t="shared" si="13"/>
        <v>#VALUE!</v>
      </c>
      <c r="BA15" s="3">
        <v>7</v>
      </c>
      <c r="BB15" s="3">
        <v>7</v>
      </c>
      <c r="BC15" s="3">
        <v>7</v>
      </c>
      <c r="BI15" s="3">
        <v>7</v>
      </c>
      <c r="BJ15" s="3">
        <v>255</v>
      </c>
      <c r="BK15" s="3">
        <v>7</v>
      </c>
      <c r="BL15" s="3">
        <v>255</v>
      </c>
      <c r="BM15" s="3">
        <v>7</v>
      </c>
      <c r="BN15" s="3">
        <v>255</v>
      </c>
      <c r="BY15" s="3">
        <v>7</v>
      </c>
      <c r="BZ15" s="3">
        <v>255</v>
      </c>
      <c r="CA15" s="3">
        <v>255</v>
      </c>
      <c r="CB15" s="3">
        <v>7</v>
      </c>
      <c r="CC15" s="3">
        <v>255</v>
      </c>
      <c r="CD15" s="3">
        <v>255</v>
      </c>
      <c r="CE15" s="3">
        <v>7</v>
      </c>
      <c r="CF15" s="3">
        <v>255</v>
      </c>
      <c r="CG15" s="3">
        <v>255</v>
      </c>
      <c r="CW15" s="3">
        <v>7</v>
      </c>
      <c r="CX15" s="3">
        <v>255</v>
      </c>
      <c r="CY15" s="3">
        <v>255</v>
      </c>
      <c r="CZ15" s="3">
        <v>255</v>
      </c>
    </row>
    <row r="16" spans="1:104" ht="31.5" customHeight="1">
      <c r="A16" s="35">
        <v>9</v>
      </c>
      <c r="B16" s="36"/>
      <c r="C16" s="37"/>
      <c r="D16" s="40"/>
      <c r="E16" s="36"/>
      <c r="F16" s="37"/>
      <c r="G16" s="37"/>
      <c r="H16" s="40"/>
      <c r="I16" s="40"/>
      <c r="J16" s="42"/>
      <c r="K16" s="36"/>
      <c r="L16" s="36"/>
      <c r="M16" s="38"/>
      <c r="N16" s="38"/>
      <c r="O16" s="40"/>
      <c r="P16" s="40"/>
      <c r="Q16" s="40"/>
      <c r="R16" s="40"/>
      <c r="S16" s="40"/>
      <c r="T16" s="40"/>
      <c r="U16" s="40"/>
      <c r="V16" s="40"/>
      <c r="W16" s="38"/>
      <c r="Y16" s="3">
        <f t="shared" si="0"/>
        <v>9</v>
      </c>
      <c r="AC16" s="4"/>
      <c r="AD16" s="3" t="s">
        <v>95</v>
      </c>
      <c r="AF16" s="3" t="e">
        <f t="shared" si="14"/>
        <v>#VALUE!</v>
      </c>
      <c r="AG16" s="3" t="e">
        <f t="shared" si="1"/>
        <v>#VALUE!</v>
      </c>
      <c r="AH16" s="3" t="e">
        <f t="shared" si="2"/>
        <v>#VALUE!</v>
      </c>
      <c r="AI16" s="3" t="e">
        <f t="shared" si="3"/>
        <v>#VALUE!</v>
      </c>
      <c r="AJ16" s="3" t="str">
        <f t="shared" si="4"/>
        <v>記載なし</v>
      </c>
      <c r="AK16" s="3" t="str">
        <f t="shared" si="5"/>
        <v>A</v>
      </c>
      <c r="AL16" s="3" t="e">
        <f t="shared" si="6"/>
        <v>#VALUE!</v>
      </c>
      <c r="AM16" s="3" t="e">
        <f t="shared" si="7"/>
        <v>#VALUE!</v>
      </c>
      <c r="AN16" s="3" t="str">
        <f t="shared" si="15"/>
        <v>C</v>
      </c>
      <c r="AO16" s="3" t="str">
        <f t="shared" si="8"/>
        <v>次判定へ</v>
      </c>
      <c r="AP16" s="3" t="str">
        <f t="shared" si="9"/>
        <v>以後判定なし</v>
      </c>
      <c r="AQ16" s="3" t="e">
        <f t="shared" si="10"/>
        <v>#N/A</v>
      </c>
      <c r="AR16" s="3" t="e">
        <f t="shared" si="11"/>
        <v>#VALUE!</v>
      </c>
      <c r="AS16" s="3" t="e" cm="1">
        <f t="array" ref="AS16">IF(AND($AP16=3,$AI16=0,MOD(VLOOKUP($AH16,BA:CZ,$AQ16,FALSE),2)=0,INDEX(BA:CZ,VLOOKUP($AH16,BA:CZ,$AQ16,FALSE)+8,$AQ16+1)=0),"D",IF(AND($AP16=3,$AI16=255,MOD(VLOOKUP($AH16,BA:CZ,$AQ16,FALSE),2)=1,INDEX(BA:CZ,VLOOKUP($AH16,BA:CZ,$AQ16,FALSE)+8,$AQ16+1)=255),"D","C"))</f>
        <v>#VALUE!</v>
      </c>
      <c r="AT16" s="3" t="e" cm="1">
        <f t="array" ref="AT16">IF(AND($AP16=2,$AI16=0,$AH16=0,MOD(VLOOKUP($AG16,BA:CZ,$AQ16,FALSE),2)=0,INDEX(CN:DS,VLOOKUP($AG16,BA:CZ,$AQ16,FALSE)+8,#REF!+1)=0,INDEX(BA:CZ,VLOOKUP($AG16,BA:CZ,$AQ16,FALSE)+8,$AQ16+2)=0),"D",IF(AND($AP16=2,$AI16=255,$AH16=255,MOD(VLOOKUP($AG16,BA:CZ,$AQ16,FALSE),2)=1,INDEX(BA:CZ,VLOOKUP($AG16,BA:CZ,$AQ16,FALSE)+8,$AQ16+1)=255,INDEX(BA:CZ,VLOOKUP($AG16,BA:CZ,$AQ16,FALSE)+8,$AQ16+2)=255),"D","C"))</f>
        <v>#VALUE!</v>
      </c>
      <c r="AU16" s="3" t="str">
        <f t="shared" si="12"/>
        <v>判定不要</v>
      </c>
      <c r="AV16" s="3" t="e">
        <f t="shared" si="13"/>
        <v>#VALUE!</v>
      </c>
      <c r="BA16" s="3">
        <v>8</v>
      </c>
      <c r="BB16" s="3">
        <v>8</v>
      </c>
      <c r="BC16" s="3">
        <v>8</v>
      </c>
      <c r="BI16" s="3">
        <v>8</v>
      </c>
      <c r="BJ16" s="3">
        <v>0</v>
      </c>
      <c r="BK16" s="3">
        <v>8</v>
      </c>
      <c r="BL16" s="3">
        <v>0</v>
      </c>
      <c r="BM16" s="3">
        <v>8</v>
      </c>
      <c r="BN16" s="3">
        <v>0</v>
      </c>
      <c r="BY16" s="3">
        <v>8</v>
      </c>
      <c r="BZ16" s="3">
        <v>0</v>
      </c>
      <c r="CA16" s="3">
        <v>0</v>
      </c>
      <c r="CB16" s="3">
        <v>8</v>
      </c>
      <c r="CC16" s="3">
        <v>0</v>
      </c>
      <c r="CD16" s="3">
        <v>0</v>
      </c>
      <c r="CE16" s="3">
        <v>8</v>
      </c>
      <c r="CF16" s="3">
        <v>0</v>
      </c>
      <c r="CG16" s="3">
        <v>0</v>
      </c>
      <c r="CW16" s="3">
        <v>8</v>
      </c>
      <c r="CX16" s="3">
        <v>0</v>
      </c>
      <c r="CY16" s="3">
        <v>0</v>
      </c>
      <c r="CZ16" s="3">
        <v>0</v>
      </c>
    </row>
    <row r="17" spans="1:104" ht="31.5" customHeight="1">
      <c r="A17" s="35">
        <v>10</v>
      </c>
      <c r="B17" s="36"/>
      <c r="C17" s="37"/>
      <c r="D17" s="40"/>
      <c r="E17" s="36"/>
      <c r="F17" s="52"/>
      <c r="G17" s="41"/>
      <c r="H17" s="40"/>
      <c r="I17" s="40"/>
      <c r="J17" s="42"/>
      <c r="K17" s="38"/>
      <c r="L17" s="38"/>
      <c r="M17" s="38"/>
      <c r="N17" s="38"/>
      <c r="O17" s="40"/>
      <c r="P17" s="38"/>
      <c r="Q17" s="38"/>
      <c r="R17" s="38"/>
      <c r="S17" s="38"/>
      <c r="T17" s="38"/>
      <c r="U17" s="38"/>
      <c r="V17" s="38"/>
      <c r="W17" s="53"/>
      <c r="Y17" s="3">
        <f t="shared" si="0"/>
        <v>9</v>
      </c>
      <c r="AC17" s="4"/>
      <c r="AD17" s="3" t="s">
        <v>96</v>
      </c>
      <c r="AF17" s="3" t="e">
        <f t="shared" si="14"/>
        <v>#VALUE!</v>
      </c>
      <c r="AG17" s="3" t="e">
        <f t="shared" si="1"/>
        <v>#VALUE!</v>
      </c>
      <c r="AH17" s="3" t="e">
        <f t="shared" si="2"/>
        <v>#VALUE!</v>
      </c>
      <c r="AI17" s="3" t="e">
        <f t="shared" si="3"/>
        <v>#VALUE!</v>
      </c>
      <c r="AJ17" s="3" t="str">
        <f t="shared" si="4"/>
        <v>記載なし</v>
      </c>
      <c r="AK17" s="3" t="str">
        <f t="shared" si="5"/>
        <v>A</v>
      </c>
      <c r="AL17" s="3" t="e">
        <f t="shared" si="6"/>
        <v>#VALUE!</v>
      </c>
      <c r="AM17" s="3" t="e">
        <f t="shared" si="7"/>
        <v>#VALUE!</v>
      </c>
      <c r="AN17" s="3" t="str">
        <f t="shared" si="15"/>
        <v>C</v>
      </c>
      <c r="AO17" s="3" t="str">
        <f t="shared" si="8"/>
        <v>次判定へ</v>
      </c>
      <c r="AP17" s="3" t="str">
        <f t="shared" si="9"/>
        <v>以後判定なし</v>
      </c>
      <c r="AQ17" s="3" t="e">
        <f t="shared" si="10"/>
        <v>#N/A</v>
      </c>
      <c r="AR17" s="3" t="e">
        <f t="shared" si="11"/>
        <v>#VALUE!</v>
      </c>
      <c r="AS17" s="3" t="e" cm="1">
        <f t="array" ref="AS17">IF(AND($AP17=3,$AI17=0,MOD(VLOOKUP($AH17,BA:CZ,$AQ17,FALSE),2)=0,INDEX(BA:CZ,VLOOKUP($AH17,BA:CZ,$AQ17,FALSE)+8,$AQ17+1)=0),"D",IF(AND($AP17=3,$AI17=255,MOD(VLOOKUP($AH17,BA:CZ,$AQ17,FALSE),2)=1,INDEX(BA:CZ,VLOOKUP($AH17,BA:CZ,$AQ17,FALSE)+8,$AQ17+1)=255),"D","C"))</f>
        <v>#VALUE!</v>
      </c>
      <c r="AT17" s="3" t="e" cm="1">
        <f t="array" ref="AT17">IF(AND($AP17=2,$AI17=0,$AH17=0,MOD(VLOOKUP($AG17,BA:CZ,$AQ17,FALSE),2)=0,INDEX(CN:DS,VLOOKUP($AG17,BA:CZ,$AQ17,FALSE)+8,#REF!+1)=0,INDEX(BA:CZ,VLOOKUP($AG17,BA:CZ,$AQ17,FALSE)+8,$AQ17+2)=0),"D",IF(AND($AP17=2,$AI17=255,$AH17=255,MOD(VLOOKUP($AG17,BA:CZ,$AQ17,FALSE),2)=1,INDEX(BA:CZ,VLOOKUP($AG17,BA:CZ,$AQ17,FALSE)+8,$AQ17+1)=255,INDEX(BA:CZ,VLOOKUP($AG17,BA:CZ,$AQ17,FALSE)+8,$AQ17+2)=255),"D","C"))</f>
        <v>#VALUE!</v>
      </c>
      <c r="AU17" s="3" t="str">
        <f t="shared" si="12"/>
        <v>判定不要</v>
      </c>
      <c r="AV17" s="3" t="e">
        <f t="shared" si="13"/>
        <v>#VALUE!</v>
      </c>
      <c r="BA17" s="3">
        <v>9</v>
      </c>
      <c r="BI17" s="3">
        <v>9</v>
      </c>
      <c r="BJ17" s="3">
        <v>255</v>
      </c>
      <c r="BY17" s="3">
        <v>9</v>
      </c>
      <c r="BZ17" s="3">
        <v>255</v>
      </c>
      <c r="CA17" s="3">
        <v>255</v>
      </c>
      <c r="CW17" s="3">
        <v>9</v>
      </c>
      <c r="CX17" s="3">
        <v>255</v>
      </c>
      <c r="CY17" s="3">
        <v>255</v>
      </c>
      <c r="CZ17" s="3">
        <v>255</v>
      </c>
    </row>
    <row r="18" spans="1:104" ht="31.5" customHeight="1">
      <c r="A18" s="35">
        <v>11</v>
      </c>
      <c r="B18" s="54"/>
      <c r="C18" s="55"/>
      <c r="D18" s="56"/>
      <c r="E18" s="57"/>
      <c r="F18" s="55"/>
      <c r="G18" s="41"/>
      <c r="H18" s="40"/>
      <c r="I18" s="40"/>
      <c r="J18" s="58"/>
      <c r="K18" s="57"/>
      <c r="L18" s="57"/>
      <c r="M18" s="58"/>
      <c r="N18" s="58"/>
      <c r="O18" s="56"/>
      <c r="P18" s="56"/>
      <c r="Q18" s="56"/>
      <c r="R18" s="56"/>
      <c r="S18" s="56"/>
      <c r="T18" s="56"/>
      <c r="U18" s="56"/>
      <c r="V18" s="56"/>
      <c r="W18" s="38"/>
      <c r="Y18" s="3">
        <f t="shared" si="0"/>
        <v>9</v>
      </c>
      <c r="AC18" s="4"/>
      <c r="AD18" s="3" t="s">
        <v>97</v>
      </c>
      <c r="AF18" s="3" t="e">
        <f t="shared" si="14"/>
        <v>#VALUE!</v>
      </c>
      <c r="AG18" s="3" t="e">
        <f t="shared" si="1"/>
        <v>#VALUE!</v>
      </c>
      <c r="AH18" s="3" t="e">
        <f t="shared" si="2"/>
        <v>#VALUE!</v>
      </c>
      <c r="AI18" s="3" t="e">
        <f t="shared" si="3"/>
        <v>#VALUE!</v>
      </c>
      <c r="AJ18" s="3" t="str">
        <f t="shared" si="4"/>
        <v>記載なし</v>
      </c>
      <c r="AK18" s="3" t="str">
        <f t="shared" si="5"/>
        <v>A</v>
      </c>
      <c r="AL18" s="3" t="e">
        <f t="shared" si="6"/>
        <v>#VALUE!</v>
      </c>
      <c r="AM18" s="3" t="e">
        <f t="shared" si="7"/>
        <v>#VALUE!</v>
      </c>
      <c r="AN18" s="3" t="str">
        <f t="shared" si="15"/>
        <v>C</v>
      </c>
      <c r="AO18" s="3" t="str">
        <f t="shared" si="8"/>
        <v>次判定へ</v>
      </c>
      <c r="AP18" s="3" t="str">
        <f t="shared" si="9"/>
        <v>以後判定なし</v>
      </c>
      <c r="AQ18" s="3" t="e">
        <f t="shared" si="10"/>
        <v>#N/A</v>
      </c>
      <c r="AR18" s="3" t="e">
        <f t="shared" si="11"/>
        <v>#VALUE!</v>
      </c>
      <c r="AS18" s="3" t="e" cm="1">
        <f t="array" ref="AS18">IF(AND($AP18=3,$AI18=0,MOD(VLOOKUP($AH18,BA:CZ,$AQ18,FALSE),2)=0,INDEX(BA:CZ,VLOOKUP($AH18,BA:CZ,$AQ18,FALSE)+8,$AQ18+1)=0),"D",IF(AND($AP18=3,$AI18=255,MOD(VLOOKUP($AH18,BA:CZ,$AQ18,FALSE),2)=1,INDEX(BA:CZ,VLOOKUP($AH18,BA:CZ,$AQ18,FALSE)+8,$AQ18+1)=255),"D","C"))</f>
        <v>#VALUE!</v>
      </c>
      <c r="AT18" s="3" t="e" cm="1">
        <f t="array" ref="AT18">IF(AND($AP18=2,$AI18=0,$AH18=0,MOD(VLOOKUP($AG18,BA:CZ,$AQ18,FALSE),2)=0,INDEX(CN:DS,VLOOKUP($AG18,BA:CZ,$AQ18,FALSE)+8,#REF!+1)=0,INDEX(BA:CZ,VLOOKUP($AG18,BA:CZ,$AQ18,FALSE)+8,$AQ18+2)=0),"D",IF(AND($AP18=2,$AI18=255,$AH18=255,MOD(VLOOKUP($AG18,BA:CZ,$AQ18,FALSE),2)=1,INDEX(BA:CZ,VLOOKUP($AG18,BA:CZ,$AQ18,FALSE)+8,$AQ18+1)=255,INDEX(BA:CZ,VLOOKUP($AG18,BA:CZ,$AQ18,FALSE)+8,$AQ18+2)=255),"D","C"))</f>
        <v>#VALUE!</v>
      </c>
      <c r="AU18" s="3" t="str">
        <f t="shared" si="12"/>
        <v>判定不要</v>
      </c>
      <c r="AV18" s="3" t="e">
        <f t="shared" si="13"/>
        <v>#VALUE!</v>
      </c>
      <c r="BA18" s="3">
        <v>10</v>
      </c>
      <c r="BI18" s="3">
        <v>10</v>
      </c>
      <c r="BJ18" s="3">
        <v>0</v>
      </c>
      <c r="BY18" s="3">
        <v>10</v>
      </c>
      <c r="BZ18" s="3">
        <v>0</v>
      </c>
      <c r="CA18" s="3">
        <v>0</v>
      </c>
      <c r="CW18" s="3">
        <v>10</v>
      </c>
      <c r="CX18" s="3">
        <v>0</v>
      </c>
      <c r="CY18" s="3">
        <v>0</v>
      </c>
      <c r="CZ18" s="3">
        <v>0</v>
      </c>
    </row>
    <row r="19" spans="1:104" ht="31.5" customHeight="1">
      <c r="A19" s="35">
        <v>12</v>
      </c>
      <c r="B19" s="36"/>
      <c r="C19" s="37"/>
      <c r="D19" s="38"/>
      <c r="E19" s="36"/>
      <c r="F19" s="37"/>
      <c r="G19" s="37"/>
      <c r="H19" s="40"/>
      <c r="I19" s="40"/>
      <c r="J19" s="42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Y19" s="3">
        <f t="shared" si="0"/>
        <v>9</v>
      </c>
      <c r="AD19" s="3" t="s">
        <v>77</v>
      </c>
      <c r="AF19" s="3" t="e">
        <f t="shared" si="14"/>
        <v>#VALUE!</v>
      </c>
      <c r="AG19" s="3" t="e">
        <f t="shared" si="1"/>
        <v>#VALUE!</v>
      </c>
      <c r="AH19" s="3" t="e">
        <f t="shared" si="2"/>
        <v>#VALUE!</v>
      </c>
      <c r="AI19" s="3" t="e">
        <f t="shared" si="3"/>
        <v>#VALUE!</v>
      </c>
      <c r="AJ19" s="3" t="str">
        <f t="shared" si="4"/>
        <v>記載なし</v>
      </c>
      <c r="AK19" s="3" t="str">
        <f t="shared" si="5"/>
        <v>A</v>
      </c>
      <c r="AL19" s="3" t="e">
        <f t="shared" si="6"/>
        <v>#VALUE!</v>
      </c>
      <c r="AM19" s="3" t="e">
        <f t="shared" si="7"/>
        <v>#VALUE!</v>
      </c>
      <c r="AN19" s="3" t="str">
        <f t="shared" si="15"/>
        <v>C</v>
      </c>
      <c r="AO19" s="3" t="str">
        <f t="shared" si="8"/>
        <v>次判定へ</v>
      </c>
      <c r="AP19" s="3" t="str">
        <f t="shared" si="9"/>
        <v>以後判定なし</v>
      </c>
      <c r="AQ19" s="3" t="e">
        <f t="shared" si="10"/>
        <v>#N/A</v>
      </c>
      <c r="AR19" s="3" t="e">
        <f t="shared" si="11"/>
        <v>#VALUE!</v>
      </c>
      <c r="AS19" s="3" t="e" cm="1">
        <f t="array" ref="AS19">IF(AND($AP19=3,$AI19=0,MOD(VLOOKUP($AH19,BA:CZ,$AQ19,FALSE),2)=0,INDEX(BA:CZ,VLOOKUP($AH19,BA:CZ,$AQ19,FALSE)+8,$AQ19+1)=0),"D",IF(AND($AP19=3,$AI19=255,MOD(VLOOKUP($AH19,BA:CZ,$AQ19,FALSE),2)=1,INDEX(BA:CZ,VLOOKUP($AH19,BA:CZ,$AQ19,FALSE)+8,$AQ19+1)=255),"D","C"))</f>
        <v>#VALUE!</v>
      </c>
      <c r="AT19" s="3" t="e" cm="1">
        <f t="array" ref="AT19">IF(AND($AP19=2,$AI19=0,$AH19=0,MOD(VLOOKUP($AG19,BA:CZ,$AQ19,FALSE),2)=0,INDEX(CN:DS,VLOOKUP($AG19,BA:CZ,$AQ19,FALSE)+8,#REF!+1)=0,INDEX(BA:CZ,VLOOKUP($AG19,BA:CZ,$AQ19,FALSE)+8,$AQ19+2)=0),"D",IF(AND($AP19=2,$AI19=255,$AH19=255,MOD(VLOOKUP($AG19,BA:CZ,$AQ19,FALSE),2)=1,INDEX(BA:CZ,VLOOKUP($AG19,BA:CZ,$AQ19,FALSE)+8,$AQ19+1)=255,INDEX(BA:CZ,VLOOKUP($AG19,BA:CZ,$AQ19,FALSE)+8,$AQ19+2)=255),"D","C"))</f>
        <v>#VALUE!</v>
      </c>
      <c r="AU19" s="3" t="str">
        <f t="shared" si="12"/>
        <v>判定不要</v>
      </c>
      <c r="AV19" s="3" t="e">
        <f t="shared" si="13"/>
        <v>#VALUE!</v>
      </c>
      <c r="BA19" s="3">
        <v>11</v>
      </c>
      <c r="BB19" s="3">
        <v>11</v>
      </c>
      <c r="BI19" s="3">
        <v>11</v>
      </c>
      <c r="BJ19" s="3">
        <v>255</v>
      </c>
      <c r="BK19" s="3">
        <v>11</v>
      </c>
      <c r="BL19" s="3">
        <v>255</v>
      </c>
      <c r="BY19" s="3">
        <v>11</v>
      </c>
      <c r="BZ19" s="3">
        <v>255</v>
      </c>
      <c r="CA19" s="3">
        <v>255</v>
      </c>
      <c r="CB19" s="3">
        <v>11</v>
      </c>
      <c r="CC19" s="3">
        <v>255</v>
      </c>
      <c r="CD19" s="3">
        <v>255</v>
      </c>
      <c r="CW19" s="3">
        <v>11</v>
      </c>
      <c r="CX19" s="3">
        <v>255</v>
      </c>
      <c r="CY19" s="3">
        <v>255</v>
      </c>
      <c r="CZ19" s="3">
        <v>255</v>
      </c>
    </row>
    <row r="20" spans="1:104" ht="39" customHeight="1">
      <c r="A20" s="3"/>
      <c r="B20" s="59"/>
      <c r="C20" s="59"/>
      <c r="D20" s="59"/>
      <c r="E20" s="59"/>
      <c r="F20" s="59"/>
      <c r="G20" s="59"/>
      <c r="H20" s="59"/>
      <c r="I20" s="59"/>
      <c r="J20" s="60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Y20" s="3">
        <f t="shared" si="0"/>
        <v>9</v>
      </c>
      <c r="BA20" s="3">
        <v>100</v>
      </c>
      <c r="BB20" s="3">
        <v>100</v>
      </c>
      <c r="BI20" s="3">
        <v>100</v>
      </c>
      <c r="BJ20" s="3">
        <v>0</v>
      </c>
      <c r="BK20" s="3">
        <v>100</v>
      </c>
      <c r="BL20" s="3">
        <v>0</v>
      </c>
      <c r="BY20" s="3">
        <v>100</v>
      </c>
      <c r="BZ20" s="3">
        <v>0</v>
      </c>
      <c r="CA20" s="3">
        <v>0</v>
      </c>
      <c r="CB20" s="3">
        <v>100</v>
      </c>
      <c r="CC20" s="3">
        <v>0</v>
      </c>
      <c r="CD20" s="3">
        <v>0</v>
      </c>
      <c r="CW20" s="3">
        <v>100</v>
      </c>
      <c r="CX20" s="3">
        <v>0</v>
      </c>
      <c r="CY20" s="3">
        <v>0</v>
      </c>
      <c r="CZ20" s="3">
        <v>0</v>
      </c>
    </row>
    <row r="21" spans="1:104" ht="42.75" customHeight="1">
      <c r="A21" s="61"/>
      <c r="B21" s="61"/>
      <c r="C21" s="61"/>
      <c r="D21" s="61"/>
      <c r="E21" s="61"/>
      <c r="F21" s="61"/>
      <c r="G21" s="61"/>
      <c r="H21" s="61"/>
      <c r="I21" s="61"/>
      <c r="J21" s="62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BA21" s="3">
        <v>101</v>
      </c>
      <c r="BI21" s="3">
        <v>101</v>
      </c>
      <c r="BJ21" s="3">
        <v>255</v>
      </c>
      <c r="BY21" s="3">
        <v>101</v>
      </c>
      <c r="BZ21" s="3">
        <v>255</v>
      </c>
      <c r="CA21" s="3">
        <v>255</v>
      </c>
      <c r="CW21" s="3">
        <v>101</v>
      </c>
      <c r="CX21" s="3">
        <v>255</v>
      </c>
      <c r="CY21" s="3">
        <v>255</v>
      </c>
      <c r="CZ21" s="3">
        <v>255</v>
      </c>
    </row>
    <row r="22" spans="1:104" ht="17.25" customHeight="1">
      <c r="J22" s="64"/>
      <c r="BA22" s="3">
        <v>102</v>
      </c>
      <c r="BI22" s="3">
        <v>102</v>
      </c>
      <c r="BJ22" s="3">
        <v>0</v>
      </c>
      <c r="BY22" s="3">
        <v>102</v>
      </c>
      <c r="BZ22" s="3">
        <v>0</v>
      </c>
      <c r="CA22" s="3">
        <v>0</v>
      </c>
      <c r="CW22" s="3">
        <v>102</v>
      </c>
      <c r="CX22" s="3">
        <v>0</v>
      </c>
      <c r="CY22" s="3">
        <v>0</v>
      </c>
      <c r="CZ22" s="3">
        <v>0</v>
      </c>
    </row>
    <row r="23" spans="1:104" ht="24" customHeight="1">
      <c r="A23" s="65"/>
      <c r="B23" s="65"/>
      <c r="C23" s="65"/>
      <c r="D23" s="65"/>
      <c r="E23" s="65"/>
      <c r="F23" s="65"/>
      <c r="G23" s="65"/>
      <c r="H23" s="65"/>
      <c r="I23" s="65"/>
      <c r="J23" s="66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BA23" s="3">
        <v>103</v>
      </c>
      <c r="BB23" s="3">
        <v>103</v>
      </c>
      <c r="BC23" s="3">
        <v>103</v>
      </c>
      <c r="BI23" s="3">
        <v>103</v>
      </c>
      <c r="BJ23" s="3">
        <v>255</v>
      </c>
      <c r="BK23" s="3">
        <v>103</v>
      </c>
      <c r="BL23" s="3">
        <v>255</v>
      </c>
      <c r="BM23" s="3">
        <v>103</v>
      </c>
      <c r="BN23" s="3">
        <v>255</v>
      </c>
      <c r="BY23" s="3">
        <v>103</v>
      </c>
      <c r="BZ23" s="3">
        <v>255</v>
      </c>
      <c r="CA23" s="3">
        <v>255</v>
      </c>
      <c r="CB23" s="3">
        <v>103</v>
      </c>
      <c r="CC23" s="3">
        <v>255</v>
      </c>
      <c r="CD23" s="3">
        <v>255</v>
      </c>
      <c r="CE23" s="3">
        <v>103</v>
      </c>
      <c r="CF23" s="3">
        <v>255</v>
      </c>
      <c r="CG23" s="3">
        <v>255</v>
      </c>
      <c r="CW23" s="3">
        <v>103</v>
      </c>
      <c r="CX23" s="3">
        <v>255</v>
      </c>
      <c r="CY23" s="3">
        <v>255</v>
      </c>
      <c r="CZ23" s="3">
        <v>255</v>
      </c>
    </row>
    <row r="24" spans="1:104" ht="63" customHeight="1">
      <c r="A24" s="67"/>
      <c r="B24" s="68"/>
      <c r="C24" s="68"/>
      <c r="D24" s="68"/>
      <c r="E24" s="68"/>
      <c r="F24" s="68"/>
      <c r="G24" s="68"/>
      <c r="H24" s="68"/>
      <c r="I24" s="68"/>
      <c r="J24" s="69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BA24" s="3">
        <v>104</v>
      </c>
      <c r="BB24" s="3">
        <v>104</v>
      </c>
      <c r="BC24" s="3">
        <v>104</v>
      </c>
      <c r="BI24" s="3">
        <v>104</v>
      </c>
      <c r="BJ24" s="3">
        <v>0</v>
      </c>
      <c r="BK24" s="3">
        <v>104</v>
      </c>
      <c r="BL24" s="3">
        <v>0</v>
      </c>
      <c r="BM24" s="3">
        <v>104</v>
      </c>
      <c r="BN24" s="3">
        <v>0</v>
      </c>
      <c r="BY24" s="3">
        <v>104</v>
      </c>
      <c r="BZ24" s="3">
        <v>0</v>
      </c>
      <c r="CA24" s="3">
        <v>0</v>
      </c>
      <c r="CB24" s="3">
        <v>104</v>
      </c>
      <c r="CC24" s="3">
        <v>0</v>
      </c>
      <c r="CD24" s="3">
        <v>0</v>
      </c>
      <c r="CE24" s="3">
        <v>104</v>
      </c>
      <c r="CF24" s="3">
        <v>0</v>
      </c>
      <c r="CG24" s="3">
        <v>0</v>
      </c>
      <c r="CW24" s="3">
        <v>104</v>
      </c>
      <c r="CX24" s="3">
        <v>0</v>
      </c>
      <c r="CY24" s="3">
        <v>0</v>
      </c>
      <c r="CZ24" s="3">
        <v>0</v>
      </c>
    </row>
    <row r="25" spans="1:104" ht="24" customHeight="1">
      <c r="A25" s="70"/>
      <c r="B25" s="71"/>
      <c r="C25" s="71"/>
      <c r="D25" s="71"/>
      <c r="E25" s="71"/>
      <c r="F25" s="71"/>
      <c r="G25" s="71"/>
      <c r="H25" s="71"/>
      <c r="I25" s="71"/>
      <c r="J25" s="72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BA25" s="3">
        <v>105</v>
      </c>
      <c r="BI25" s="3">
        <v>105</v>
      </c>
      <c r="BJ25" s="3">
        <v>255</v>
      </c>
      <c r="BY25" s="3">
        <v>105</v>
      </c>
      <c r="BZ25" s="3">
        <v>255</v>
      </c>
      <c r="CA25" s="3">
        <v>255</v>
      </c>
      <c r="CW25" s="3">
        <v>105</v>
      </c>
      <c r="CX25" s="3">
        <v>255</v>
      </c>
      <c r="CY25" s="3">
        <v>255</v>
      </c>
      <c r="CZ25" s="3">
        <v>255</v>
      </c>
    </row>
    <row r="26" spans="1:104" ht="31.5" customHeight="1">
      <c r="B26" s="73"/>
      <c r="C26" s="73"/>
      <c r="D26" s="73"/>
      <c r="E26" s="73"/>
      <c r="F26" s="73"/>
      <c r="G26" s="73"/>
      <c r="H26" s="73"/>
      <c r="I26" s="73"/>
      <c r="J26" s="74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BA26" s="3">
        <v>106</v>
      </c>
      <c r="BI26" s="3">
        <v>106</v>
      </c>
      <c r="BJ26" s="3">
        <v>0</v>
      </c>
      <c r="BY26" s="3">
        <v>106</v>
      </c>
      <c r="BZ26" s="3">
        <v>0</v>
      </c>
      <c r="CA26" s="3">
        <v>0</v>
      </c>
      <c r="CW26" s="3">
        <v>106</v>
      </c>
      <c r="CX26" s="3">
        <v>0</v>
      </c>
      <c r="CY26" s="3">
        <v>0</v>
      </c>
      <c r="CZ26" s="3">
        <v>0</v>
      </c>
    </row>
    <row r="27" spans="1:104" ht="31.5" customHeight="1">
      <c r="B27" s="73"/>
      <c r="C27" s="73"/>
      <c r="D27" s="73"/>
      <c r="E27" s="73"/>
      <c r="F27" s="73"/>
      <c r="G27" s="73"/>
      <c r="H27" s="73"/>
      <c r="I27" s="73"/>
      <c r="J27" s="74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BA27" s="3">
        <v>107</v>
      </c>
      <c r="BB27" s="3">
        <v>107</v>
      </c>
      <c r="BI27" s="3">
        <v>107</v>
      </c>
      <c r="BJ27" s="3">
        <v>255</v>
      </c>
      <c r="BK27" s="3">
        <v>107</v>
      </c>
      <c r="BL27" s="3">
        <v>255</v>
      </c>
      <c r="BY27" s="3">
        <v>107</v>
      </c>
      <c r="BZ27" s="3">
        <v>255</v>
      </c>
      <c r="CA27" s="3">
        <v>255</v>
      </c>
      <c r="CB27" s="3">
        <v>107</v>
      </c>
      <c r="CC27" s="3">
        <v>255</v>
      </c>
      <c r="CD27" s="3">
        <v>255</v>
      </c>
      <c r="CW27" s="3">
        <v>107</v>
      </c>
      <c r="CX27" s="3">
        <v>255</v>
      </c>
      <c r="CY27" s="3">
        <v>255</v>
      </c>
      <c r="CZ27" s="3">
        <v>255</v>
      </c>
    </row>
    <row r="28" spans="1:104" ht="31.5" customHeight="1">
      <c r="B28" s="73"/>
      <c r="C28" s="73"/>
      <c r="D28" s="73"/>
      <c r="E28" s="73"/>
      <c r="F28" s="73"/>
      <c r="G28" s="73"/>
      <c r="H28" s="73"/>
      <c r="I28" s="73"/>
      <c r="J28" s="74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BA28" s="3">
        <v>108</v>
      </c>
      <c r="BB28" s="3">
        <v>108</v>
      </c>
      <c r="BI28" s="3">
        <v>108</v>
      </c>
      <c r="BJ28" s="3">
        <v>0</v>
      </c>
      <c r="BK28" s="3">
        <v>108</v>
      </c>
      <c r="BL28" s="3">
        <v>0</v>
      </c>
      <c r="BY28" s="3">
        <v>108</v>
      </c>
      <c r="BZ28" s="3">
        <v>0</v>
      </c>
      <c r="CA28" s="3">
        <v>0</v>
      </c>
      <c r="CB28" s="3">
        <v>108</v>
      </c>
      <c r="CC28" s="3">
        <v>0</v>
      </c>
      <c r="CD28" s="3">
        <v>0</v>
      </c>
      <c r="CW28" s="3">
        <v>108</v>
      </c>
      <c r="CX28" s="3">
        <v>0</v>
      </c>
      <c r="CY28" s="3">
        <v>0</v>
      </c>
      <c r="CZ28" s="3">
        <v>0</v>
      </c>
    </row>
    <row r="29" spans="1:104" ht="31.5" customHeight="1">
      <c r="B29" s="73"/>
      <c r="C29" s="73"/>
      <c r="D29" s="73"/>
      <c r="E29" s="73"/>
      <c r="F29" s="73"/>
      <c r="G29" s="73"/>
      <c r="H29" s="73"/>
      <c r="I29" s="73"/>
      <c r="J29" s="74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BA29" s="3">
        <v>109</v>
      </c>
      <c r="BI29" s="3">
        <v>109</v>
      </c>
      <c r="BJ29" s="3">
        <v>255</v>
      </c>
      <c r="BY29" s="3">
        <v>109</v>
      </c>
      <c r="BZ29" s="3">
        <v>255</v>
      </c>
      <c r="CA29" s="3">
        <v>255</v>
      </c>
      <c r="CW29" s="3">
        <v>109</v>
      </c>
      <c r="CX29" s="3">
        <v>255</v>
      </c>
      <c r="CY29" s="3">
        <v>255</v>
      </c>
      <c r="CZ29" s="3">
        <v>255</v>
      </c>
    </row>
    <row r="30" spans="1:104" ht="31.5" customHeight="1">
      <c r="B30" s="73"/>
      <c r="C30" s="73"/>
      <c r="D30" s="73"/>
      <c r="E30" s="73"/>
      <c r="F30" s="73"/>
      <c r="G30" s="73"/>
      <c r="H30" s="73"/>
      <c r="I30" s="73"/>
      <c r="J30" s="74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BA30" s="3">
        <v>110</v>
      </c>
      <c r="BI30" s="3">
        <v>110</v>
      </c>
      <c r="BJ30" s="3">
        <v>0</v>
      </c>
      <c r="BY30" s="3">
        <v>110</v>
      </c>
      <c r="BZ30" s="3">
        <v>0</v>
      </c>
      <c r="CA30" s="3">
        <v>0</v>
      </c>
      <c r="CW30" s="3">
        <v>110</v>
      </c>
      <c r="CX30" s="3">
        <v>0</v>
      </c>
      <c r="CY30" s="3">
        <v>0</v>
      </c>
      <c r="CZ30" s="3">
        <v>0</v>
      </c>
    </row>
    <row r="31" spans="1:104" ht="31.5" customHeight="1">
      <c r="B31" s="73"/>
      <c r="C31" s="73"/>
      <c r="D31" s="73"/>
      <c r="E31" s="73"/>
      <c r="F31" s="73"/>
      <c r="G31" s="73"/>
      <c r="H31" s="73"/>
      <c r="I31" s="73"/>
      <c r="J31" s="74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BA31" s="3">
        <v>111</v>
      </c>
      <c r="BB31" s="3">
        <v>111</v>
      </c>
      <c r="BC31" s="3">
        <v>111</v>
      </c>
      <c r="BD31" s="3">
        <v>111</v>
      </c>
      <c r="BI31" s="3">
        <v>111</v>
      </c>
      <c r="BJ31" s="3">
        <v>255</v>
      </c>
      <c r="BK31" s="3">
        <v>111</v>
      </c>
      <c r="BL31" s="3">
        <v>255</v>
      </c>
      <c r="BM31" s="3">
        <v>111</v>
      </c>
      <c r="BN31" s="3">
        <v>255</v>
      </c>
      <c r="BO31" s="3">
        <v>111</v>
      </c>
      <c r="BP31" s="3">
        <v>255</v>
      </c>
      <c r="BY31" s="3">
        <v>111</v>
      </c>
      <c r="BZ31" s="3">
        <v>255</v>
      </c>
      <c r="CA31" s="3">
        <v>255</v>
      </c>
      <c r="CB31" s="3">
        <v>111</v>
      </c>
      <c r="CC31" s="3">
        <v>255</v>
      </c>
      <c r="CD31" s="3">
        <v>255</v>
      </c>
      <c r="CE31" s="3">
        <v>111</v>
      </c>
      <c r="CF31" s="3">
        <v>255</v>
      </c>
      <c r="CG31" s="3">
        <v>255</v>
      </c>
      <c r="CH31" s="3">
        <v>111</v>
      </c>
      <c r="CI31" s="3">
        <v>255</v>
      </c>
      <c r="CJ31" s="3">
        <v>255</v>
      </c>
      <c r="CW31" s="3">
        <v>111</v>
      </c>
      <c r="CX31" s="3">
        <v>255</v>
      </c>
      <c r="CY31" s="3">
        <v>255</v>
      </c>
      <c r="CZ31" s="3">
        <v>255</v>
      </c>
    </row>
    <row r="32" spans="1:104" ht="31.5" customHeight="1">
      <c r="B32" s="73"/>
      <c r="C32" s="73"/>
      <c r="D32" s="73"/>
      <c r="E32" s="73"/>
      <c r="F32" s="73"/>
      <c r="G32" s="73"/>
      <c r="H32" s="73"/>
      <c r="I32" s="73"/>
      <c r="J32" s="74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BA32" s="3">
        <v>112</v>
      </c>
      <c r="BB32" s="3">
        <v>112</v>
      </c>
      <c r="BC32" s="3">
        <v>112</v>
      </c>
      <c r="BD32" s="3">
        <v>112</v>
      </c>
      <c r="BI32" s="3">
        <v>112</v>
      </c>
      <c r="BJ32" s="3">
        <v>0</v>
      </c>
      <c r="BK32" s="3">
        <v>112</v>
      </c>
      <c r="BL32" s="3">
        <v>0</v>
      </c>
      <c r="BM32" s="3">
        <v>112</v>
      </c>
      <c r="BN32" s="3">
        <v>0</v>
      </c>
      <c r="BO32" s="3">
        <v>112</v>
      </c>
      <c r="BP32" s="3">
        <v>0</v>
      </c>
      <c r="BY32" s="3">
        <v>112</v>
      </c>
      <c r="BZ32" s="3">
        <v>0</v>
      </c>
      <c r="CA32" s="3">
        <v>0</v>
      </c>
      <c r="CB32" s="3">
        <v>112</v>
      </c>
      <c r="CC32" s="3">
        <v>0</v>
      </c>
      <c r="CD32" s="3">
        <v>0</v>
      </c>
      <c r="CE32" s="3">
        <v>112</v>
      </c>
      <c r="CF32" s="3">
        <v>0</v>
      </c>
      <c r="CG32" s="3">
        <v>0</v>
      </c>
      <c r="CH32" s="3">
        <v>112</v>
      </c>
      <c r="CI32" s="3">
        <v>0</v>
      </c>
      <c r="CJ32" s="3">
        <v>0</v>
      </c>
      <c r="CW32" s="3">
        <v>112</v>
      </c>
      <c r="CX32" s="3">
        <v>0</v>
      </c>
      <c r="CY32" s="3">
        <v>0</v>
      </c>
      <c r="CZ32" s="3">
        <v>0</v>
      </c>
    </row>
    <row r="33" spans="2:104" ht="31.5" customHeight="1">
      <c r="B33" s="73"/>
      <c r="C33" s="73"/>
      <c r="D33" s="73"/>
      <c r="E33" s="73"/>
      <c r="F33" s="73"/>
      <c r="G33" s="73"/>
      <c r="H33" s="73"/>
      <c r="I33" s="73"/>
      <c r="J33" s="74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BA33" s="3">
        <v>113</v>
      </c>
      <c r="BI33" s="3">
        <v>113</v>
      </c>
      <c r="BJ33" s="3">
        <v>255</v>
      </c>
      <c r="BY33" s="3">
        <v>113</v>
      </c>
      <c r="BZ33" s="3">
        <v>255</v>
      </c>
      <c r="CA33" s="3">
        <v>255</v>
      </c>
      <c r="CW33" s="3">
        <v>113</v>
      </c>
      <c r="CX33" s="3">
        <v>255</v>
      </c>
      <c r="CY33" s="3">
        <v>255</v>
      </c>
      <c r="CZ33" s="3">
        <v>255</v>
      </c>
    </row>
    <row r="34" spans="2:104" ht="31.5" customHeight="1">
      <c r="B34" s="73"/>
      <c r="C34" s="73"/>
      <c r="D34" s="73"/>
      <c r="E34" s="73"/>
      <c r="F34" s="73"/>
      <c r="G34" s="73"/>
      <c r="H34" s="73"/>
      <c r="I34" s="73"/>
      <c r="J34" s="74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BA34" s="3">
        <v>114</v>
      </c>
      <c r="BI34" s="3">
        <v>114</v>
      </c>
      <c r="BJ34" s="3">
        <v>0</v>
      </c>
      <c r="BY34" s="3">
        <v>114</v>
      </c>
      <c r="BZ34" s="3">
        <v>0</v>
      </c>
      <c r="CA34" s="3">
        <v>0</v>
      </c>
      <c r="CW34" s="3">
        <v>114</v>
      </c>
      <c r="CX34" s="3">
        <v>0</v>
      </c>
      <c r="CY34" s="3">
        <v>0</v>
      </c>
      <c r="CZ34" s="3">
        <v>0</v>
      </c>
    </row>
    <row r="35" spans="2:104" ht="31.5" customHeight="1">
      <c r="B35" s="73"/>
      <c r="C35" s="73"/>
      <c r="D35" s="73"/>
      <c r="E35" s="73"/>
      <c r="F35" s="73"/>
      <c r="G35" s="73"/>
      <c r="H35" s="73"/>
      <c r="I35" s="73"/>
      <c r="J35" s="74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BA35" s="3">
        <v>115</v>
      </c>
      <c r="BB35" s="3">
        <v>115</v>
      </c>
      <c r="BI35" s="3">
        <v>115</v>
      </c>
      <c r="BJ35" s="3">
        <v>255</v>
      </c>
      <c r="BK35" s="3">
        <v>115</v>
      </c>
      <c r="BL35" s="3">
        <v>255</v>
      </c>
      <c r="BY35" s="3">
        <v>115</v>
      </c>
      <c r="BZ35" s="3">
        <v>255</v>
      </c>
      <c r="CA35" s="3">
        <v>255</v>
      </c>
      <c r="CB35" s="3">
        <v>115</v>
      </c>
      <c r="CC35" s="3">
        <v>255</v>
      </c>
      <c r="CD35" s="3">
        <v>255</v>
      </c>
      <c r="CW35" s="3">
        <v>115</v>
      </c>
      <c r="CX35" s="3">
        <v>255</v>
      </c>
      <c r="CY35" s="3">
        <v>255</v>
      </c>
      <c r="CZ35" s="3">
        <v>255</v>
      </c>
    </row>
    <row r="36" spans="2:104" ht="31.5" customHeight="1">
      <c r="B36" s="73"/>
      <c r="C36" s="73"/>
      <c r="D36" s="73"/>
      <c r="E36" s="73"/>
      <c r="F36" s="73"/>
      <c r="G36" s="73"/>
      <c r="H36" s="73"/>
      <c r="I36" s="73"/>
      <c r="J36" s="74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BA36" s="3">
        <v>116</v>
      </c>
      <c r="BB36" s="3">
        <v>116</v>
      </c>
      <c r="BI36" s="3">
        <v>116</v>
      </c>
      <c r="BJ36" s="3">
        <v>0</v>
      </c>
      <c r="BK36" s="3">
        <v>116</v>
      </c>
      <c r="BL36" s="3">
        <v>0</v>
      </c>
      <c r="BY36" s="3">
        <v>116</v>
      </c>
      <c r="BZ36" s="3">
        <v>0</v>
      </c>
      <c r="CA36" s="3">
        <v>0</v>
      </c>
      <c r="CB36" s="3">
        <v>116</v>
      </c>
      <c r="CC36" s="3">
        <v>0</v>
      </c>
      <c r="CD36" s="3">
        <v>0</v>
      </c>
      <c r="CW36" s="3">
        <v>116</v>
      </c>
      <c r="CX36" s="3">
        <v>0</v>
      </c>
      <c r="CY36" s="3">
        <v>0</v>
      </c>
      <c r="CZ36" s="3">
        <v>0</v>
      </c>
    </row>
    <row r="37" spans="2:104" ht="31.5" customHeight="1">
      <c r="B37" s="73"/>
      <c r="C37" s="73"/>
      <c r="D37" s="73"/>
      <c r="E37" s="73"/>
      <c r="F37" s="73"/>
      <c r="G37" s="73"/>
      <c r="H37" s="73"/>
      <c r="I37" s="73"/>
      <c r="J37" s="74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BA37" s="3">
        <v>117</v>
      </c>
      <c r="BI37" s="3">
        <v>117</v>
      </c>
      <c r="BJ37" s="3">
        <v>255</v>
      </c>
      <c r="BY37" s="3">
        <v>117</v>
      </c>
      <c r="BZ37" s="3">
        <v>255</v>
      </c>
      <c r="CA37" s="3">
        <v>255</v>
      </c>
      <c r="CW37" s="3">
        <v>117</v>
      </c>
      <c r="CX37" s="3">
        <v>255</v>
      </c>
      <c r="CY37" s="3">
        <v>255</v>
      </c>
      <c r="CZ37" s="3">
        <v>255</v>
      </c>
    </row>
    <row r="38" spans="2:104" ht="31.5" customHeight="1">
      <c r="B38" s="73"/>
      <c r="C38" s="73"/>
      <c r="D38" s="73"/>
      <c r="E38" s="73"/>
      <c r="F38" s="73"/>
      <c r="G38" s="73"/>
      <c r="H38" s="73"/>
      <c r="I38" s="73"/>
      <c r="J38" s="74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BA38" s="3">
        <v>118</v>
      </c>
      <c r="BI38" s="3">
        <v>118</v>
      </c>
      <c r="BJ38" s="3">
        <v>0</v>
      </c>
      <c r="BY38" s="3">
        <v>118</v>
      </c>
      <c r="BZ38" s="3">
        <v>0</v>
      </c>
      <c r="CA38" s="3">
        <v>0</v>
      </c>
      <c r="CW38" s="3">
        <v>118</v>
      </c>
      <c r="CX38" s="3">
        <v>0</v>
      </c>
      <c r="CY38" s="3">
        <v>0</v>
      </c>
      <c r="CZ38" s="3">
        <v>0</v>
      </c>
    </row>
    <row r="39" spans="2:104" ht="31.5" customHeight="1">
      <c r="B39" s="73"/>
      <c r="C39" s="73"/>
      <c r="D39" s="73"/>
      <c r="E39" s="73"/>
      <c r="F39" s="73"/>
      <c r="G39" s="73"/>
      <c r="H39" s="73"/>
      <c r="I39" s="73"/>
      <c r="J39" s="74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BA39" s="3">
        <v>119</v>
      </c>
      <c r="BB39" s="3">
        <v>119</v>
      </c>
      <c r="BC39" s="3">
        <v>119</v>
      </c>
      <c r="BI39" s="3">
        <v>119</v>
      </c>
      <c r="BJ39" s="3">
        <v>255</v>
      </c>
      <c r="BK39" s="3">
        <v>119</v>
      </c>
      <c r="BL39" s="3">
        <v>255</v>
      </c>
      <c r="BM39" s="3">
        <v>119</v>
      </c>
      <c r="BN39" s="3">
        <v>255</v>
      </c>
      <c r="BY39" s="3">
        <v>119</v>
      </c>
      <c r="BZ39" s="3">
        <v>255</v>
      </c>
      <c r="CA39" s="3">
        <v>255</v>
      </c>
      <c r="CB39" s="3">
        <v>119</v>
      </c>
      <c r="CC39" s="3">
        <v>255</v>
      </c>
      <c r="CD39" s="3">
        <v>255</v>
      </c>
      <c r="CE39" s="3">
        <v>119</v>
      </c>
      <c r="CF39" s="3">
        <v>255</v>
      </c>
      <c r="CG39" s="3">
        <v>255</v>
      </c>
      <c r="CW39" s="3">
        <v>119</v>
      </c>
      <c r="CX39" s="3">
        <v>255</v>
      </c>
      <c r="CY39" s="3">
        <v>255</v>
      </c>
      <c r="CZ39" s="3">
        <v>255</v>
      </c>
    </row>
    <row r="40" spans="2:104" ht="31.5" customHeight="1">
      <c r="B40" s="73"/>
      <c r="C40" s="73"/>
      <c r="D40" s="73"/>
      <c r="E40" s="73"/>
      <c r="F40" s="73"/>
      <c r="G40" s="73"/>
      <c r="H40" s="73"/>
      <c r="I40" s="73"/>
      <c r="J40" s="74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BA40" s="3">
        <v>120</v>
      </c>
      <c r="BB40" s="3">
        <v>120</v>
      </c>
      <c r="BC40" s="3">
        <v>120</v>
      </c>
      <c r="BI40" s="3">
        <v>120</v>
      </c>
      <c r="BJ40" s="3">
        <v>0</v>
      </c>
      <c r="BK40" s="3">
        <v>120</v>
      </c>
      <c r="BL40" s="3">
        <v>0</v>
      </c>
      <c r="BM40" s="3">
        <v>120</v>
      </c>
      <c r="BN40" s="3">
        <v>0</v>
      </c>
      <c r="BY40" s="3">
        <v>120</v>
      </c>
      <c r="BZ40" s="3">
        <v>0</v>
      </c>
      <c r="CA40" s="3">
        <v>0</v>
      </c>
      <c r="CB40" s="3">
        <v>120</v>
      </c>
      <c r="CC40" s="3">
        <v>0</v>
      </c>
      <c r="CD40" s="3">
        <v>0</v>
      </c>
      <c r="CE40" s="3">
        <v>120</v>
      </c>
      <c r="CF40" s="3">
        <v>0</v>
      </c>
      <c r="CG40" s="3">
        <v>0</v>
      </c>
      <c r="CW40" s="3">
        <v>120</v>
      </c>
      <c r="CX40" s="3">
        <v>0</v>
      </c>
      <c r="CY40" s="3">
        <v>0</v>
      </c>
      <c r="CZ40" s="3">
        <v>0</v>
      </c>
    </row>
    <row r="41" spans="2:104">
      <c r="BA41" s="3">
        <v>121</v>
      </c>
      <c r="BI41" s="3">
        <v>121</v>
      </c>
      <c r="BJ41" s="3">
        <v>255</v>
      </c>
      <c r="BY41" s="3">
        <v>121</v>
      </c>
      <c r="BZ41" s="3">
        <v>255</v>
      </c>
      <c r="CA41" s="3">
        <v>255</v>
      </c>
      <c r="CW41" s="3">
        <v>121</v>
      </c>
      <c r="CX41" s="3">
        <v>255</v>
      </c>
      <c r="CY41" s="3">
        <v>255</v>
      </c>
      <c r="CZ41" s="3">
        <v>255</v>
      </c>
    </row>
    <row r="42" spans="2:104">
      <c r="BA42" s="3">
        <v>122</v>
      </c>
      <c r="BI42" s="3">
        <v>122</v>
      </c>
      <c r="BJ42" s="3">
        <v>0</v>
      </c>
      <c r="BY42" s="3">
        <v>122</v>
      </c>
      <c r="BZ42" s="3">
        <v>0</v>
      </c>
      <c r="CA42" s="3">
        <v>0</v>
      </c>
      <c r="CW42" s="3">
        <v>122</v>
      </c>
      <c r="CX42" s="3">
        <v>0</v>
      </c>
      <c r="CY42" s="3">
        <v>0</v>
      </c>
      <c r="CZ42" s="3">
        <v>0</v>
      </c>
    </row>
    <row r="43" spans="2:104">
      <c r="BA43" s="3">
        <v>123</v>
      </c>
      <c r="BB43" s="3">
        <v>123</v>
      </c>
      <c r="BI43" s="3">
        <v>123</v>
      </c>
      <c r="BJ43" s="3">
        <v>255</v>
      </c>
      <c r="BK43" s="3">
        <v>123</v>
      </c>
      <c r="BL43" s="3">
        <v>255</v>
      </c>
      <c r="BY43" s="3">
        <v>123</v>
      </c>
      <c r="BZ43" s="3">
        <v>255</v>
      </c>
      <c r="CA43" s="3">
        <v>255</v>
      </c>
      <c r="CB43" s="3">
        <v>123</v>
      </c>
      <c r="CC43" s="3">
        <v>255</v>
      </c>
      <c r="CD43" s="3">
        <v>255</v>
      </c>
      <c r="CW43" s="3">
        <v>123</v>
      </c>
      <c r="CX43" s="3">
        <v>255</v>
      </c>
      <c r="CY43" s="3">
        <v>255</v>
      </c>
      <c r="CZ43" s="3">
        <v>255</v>
      </c>
    </row>
    <row r="44" spans="2:104">
      <c r="BA44" s="3">
        <v>124</v>
      </c>
      <c r="BB44" s="3">
        <v>124</v>
      </c>
      <c r="BI44" s="3">
        <v>124</v>
      </c>
      <c r="BJ44" s="3">
        <v>0</v>
      </c>
      <c r="BK44" s="3">
        <v>124</v>
      </c>
      <c r="BL44" s="3">
        <v>0</v>
      </c>
      <c r="BY44" s="3">
        <v>124</v>
      </c>
      <c r="BZ44" s="3">
        <v>0</v>
      </c>
      <c r="CA44" s="3">
        <v>0</v>
      </c>
      <c r="CB44" s="3">
        <v>124</v>
      </c>
      <c r="CC44" s="3">
        <v>0</v>
      </c>
      <c r="CD44" s="3">
        <v>0</v>
      </c>
      <c r="CW44" s="3">
        <v>124</v>
      </c>
      <c r="CX44" s="3">
        <v>0</v>
      </c>
      <c r="CY44" s="3">
        <v>0</v>
      </c>
      <c r="CZ44" s="3">
        <v>0</v>
      </c>
    </row>
    <row r="45" spans="2:104">
      <c r="BA45" s="3">
        <v>125</v>
      </c>
      <c r="BI45" s="3">
        <v>125</v>
      </c>
      <c r="BJ45" s="3">
        <v>255</v>
      </c>
      <c r="BY45" s="3">
        <v>125</v>
      </c>
      <c r="BZ45" s="3">
        <v>255</v>
      </c>
      <c r="CA45" s="3">
        <v>255</v>
      </c>
      <c r="CW45" s="3">
        <v>125</v>
      </c>
      <c r="CX45" s="3">
        <v>255</v>
      </c>
      <c r="CY45" s="3">
        <v>255</v>
      </c>
      <c r="CZ45" s="3">
        <v>255</v>
      </c>
    </row>
    <row r="46" spans="2:104">
      <c r="BA46" s="3">
        <v>126</v>
      </c>
      <c r="BI46" s="3">
        <v>126</v>
      </c>
      <c r="BJ46" s="3">
        <v>0</v>
      </c>
      <c r="BY46" s="3">
        <v>126</v>
      </c>
      <c r="BZ46" s="3">
        <v>0</v>
      </c>
      <c r="CA46" s="3">
        <v>0</v>
      </c>
      <c r="CW46" s="3">
        <v>126</v>
      </c>
      <c r="CX46" s="3">
        <v>0</v>
      </c>
      <c r="CY46" s="3">
        <v>0</v>
      </c>
      <c r="CZ46" s="3">
        <v>0</v>
      </c>
    </row>
    <row r="47" spans="2:104">
      <c r="BA47" s="3">
        <v>127</v>
      </c>
      <c r="BB47" s="3">
        <v>127</v>
      </c>
      <c r="BC47" s="3">
        <v>127</v>
      </c>
      <c r="BD47" s="3">
        <v>127</v>
      </c>
      <c r="BE47" s="3">
        <v>127</v>
      </c>
      <c r="BF47" s="3">
        <v>127</v>
      </c>
      <c r="BG47" s="3">
        <v>127</v>
      </c>
      <c r="BI47" s="3">
        <v>127</v>
      </c>
      <c r="BJ47" s="3">
        <v>255</v>
      </c>
      <c r="BK47" s="3">
        <v>127</v>
      </c>
      <c r="BL47" s="3">
        <v>255</v>
      </c>
      <c r="BM47" s="3">
        <v>127</v>
      </c>
      <c r="BN47" s="3">
        <v>255</v>
      </c>
      <c r="BO47" s="3">
        <v>127</v>
      </c>
      <c r="BP47" s="3">
        <v>255</v>
      </c>
      <c r="BQ47" s="3">
        <v>127</v>
      </c>
      <c r="BR47" s="3">
        <v>255</v>
      </c>
      <c r="BS47" s="3">
        <v>127</v>
      </c>
      <c r="BT47" s="3">
        <v>255</v>
      </c>
      <c r="BU47" s="3">
        <v>127</v>
      </c>
      <c r="BV47" s="3">
        <v>255</v>
      </c>
      <c r="BY47" s="3">
        <v>127</v>
      </c>
      <c r="BZ47" s="3">
        <v>255</v>
      </c>
      <c r="CA47" s="3">
        <v>255</v>
      </c>
      <c r="CB47" s="3">
        <v>127</v>
      </c>
      <c r="CC47" s="3">
        <v>255</v>
      </c>
      <c r="CD47" s="3">
        <v>255</v>
      </c>
      <c r="CE47" s="3">
        <v>127</v>
      </c>
      <c r="CF47" s="3">
        <v>255</v>
      </c>
      <c r="CG47" s="3">
        <v>255</v>
      </c>
      <c r="CH47" s="3">
        <v>127</v>
      </c>
      <c r="CI47" s="3">
        <v>255</v>
      </c>
      <c r="CJ47" s="3">
        <v>255</v>
      </c>
      <c r="CK47" s="3">
        <v>127</v>
      </c>
      <c r="CL47" s="3">
        <v>255</v>
      </c>
      <c r="CM47" s="3">
        <v>255</v>
      </c>
      <c r="CN47" s="3">
        <v>127</v>
      </c>
      <c r="CO47" s="3">
        <v>255</v>
      </c>
      <c r="CP47" s="3">
        <v>255</v>
      </c>
      <c r="CQ47" s="3">
        <v>127</v>
      </c>
      <c r="CR47" s="3">
        <v>255</v>
      </c>
      <c r="CS47" s="3">
        <v>255</v>
      </c>
      <c r="CW47" s="3">
        <v>127</v>
      </c>
      <c r="CX47" s="3">
        <v>255</v>
      </c>
      <c r="CY47" s="3">
        <v>255</v>
      </c>
      <c r="CZ47" s="3">
        <v>255</v>
      </c>
    </row>
    <row r="48" spans="2:104">
      <c r="BA48" s="3">
        <v>128</v>
      </c>
      <c r="BB48" s="3">
        <v>128</v>
      </c>
      <c r="BC48" s="3">
        <v>128</v>
      </c>
      <c r="BD48" s="3">
        <v>128</v>
      </c>
      <c r="BE48" s="3">
        <v>128</v>
      </c>
      <c r="BF48" s="3">
        <v>128</v>
      </c>
      <c r="BG48" s="3">
        <v>128</v>
      </c>
      <c r="BI48" s="3">
        <v>128</v>
      </c>
      <c r="BJ48" s="3">
        <v>0</v>
      </c>
      <c r="BK48" s="3">
        <v>128</v>
      </c>
      <c r="BL48" s="3">
        <v>0</v>
      </c>
      <c r="BM48" s="3">
        <v>128</v>
      </c>
      <c r="BN48" s="3">
        <v>0</v>
      </c>
      <c r="BO48" s="3">
        <v>128</v>
      </c>
      <c r="BP48" s="3">
        <v>0</v>
      </c>
      <c r="BQ48" s="3">
        <v>128</v>
      </c>
      <c r="BR48" s="3">
        <v>0</v>
      </c>
      <c r="BS48" s="3">
        <v>128</v>
      </c>
      <c r="BT48" s="3">
        <v>0</v>
      </c>
      <c r="BU48" s="3">
        <v>128</v>
      </c>
      <c r="BV48" s="3">
        <v>0</v>
      </c>
      <c r="BY48" s="3">
        <v>128</v>
      </c>
      <c r="BZ48" s="3">
        <v>0</v>
      </c>
      <c r="CA48" s="3">
        <v>0</v>
      </c>
      <c r="CB48" s="3">
        <v>128</v>
      </c>
      <c r="CC48" s="3">
        <v>0</v>
      </c>
      <c r="CD48" s="3">
        <v>0</v>
      </c>
      <c r="CE48" s="3">
        <v>128</v>
      </c>
      <c r="CF48" s="3">
        <v>0</v>
      </c>
      <c r="CG48" s="3">
        <v>0</v>
      </c>
      <c r="CH48" s="3">
        <v>128</v>
      </c>
      <c r="CI48" s="3">
        <v>0</v>
      </c>
      <c r="CJ48" s="3">
        <v>0</v>
      </c>
      <c r="CK48" s="3">
        <v>128</v>
      </c>
      <c r="CL48" s="3">
        <v>0</v>
      </c>
      <c r="CM48" s="3">
        <v>0</v>
      </c>
      <c r="CN48" s="3">
        <v>128</v>
      </c>
      <c r="CO48" s="3">
        <v>0</v>
      </c>
      <c r="CP48" s="3">
        <v>0</v>
      </c>
      <c r="CQ48" s="3">
        <v>128</v>
      </c>
      <c r="CR48" s="3">
        <v>0</v>
      </c>
      <c r="CS48" s="3">
        <v>0</v>
      </c>
      <c r="CW48" s="3">
        <v>128</v>
      </c>
      <c r="CX48" s="3">
        <v>0</v>
      </c>
      <c r="CY48" s="3">
        <v>0</v>
      </c>
      <c r="CZ48" s="3">
        <v>0</v>
      </c>
    </row>
    <row r="49" spans="53:104">
      <c r="BA49" s="3">
        <v>129</v>
      </c>
      <c r="BI49" s="3">
        <v>129</v>
      </c>
      <c r="BJ49" s="3">
        <v>255</v>
      </c>
      <c r="BY49" s="3">
        <v>129</v>
      </c>
      <c r="BZ49" s="3">
        <v>255</v>
      </c>
      <c r="CA49" s="3">
        <v>255</v>
      </c>
      <c r="CW49" s="3">
        <v>129</v>
      </c>
      <c r="CX49" s="3">
        <v>255</v>
      </c>
      <c r="CY49" s="3">
        <v>255</v>
      </c>
      <c r="CZ49" s="3">
        <v>255</v>
      </c>
    </row>
    <row r="50" spans="53:104">
      <c r="BA50" s="3">
        <v>130</v>
      </c>
      <c r="BI50" s="3">
        <v>130</v>
      </c>
      <c r="BJ50" s="3">
        <v>0</v>
      </c>
      <c r="BY50" s="3">
        <v>130</v>
      </c>
      <c r="BZ50" s="3">
        <v>0</v>
      </c>
      <c r="CA50" s="3">
        <v>0</v>
      </c>
      <c r="CW50" s="3">
        <v>130</v>
      </c>
      <c r="CX50" s="3">
        <v>0</v>
      </c>
      <c r="CY50" s="3">
        <v>0</v>
      </c>
      <c r="CZ50" s="3">
        <v>0</v>
      </c>
    </row>
    <row r="51" spans="53:104">
      <c r="BA51" s="3">
        <v>131</v>
      </c>
      <c r="BB51" s="3">
        <v>131</v>
      </c>
      <c r="BI51" s="3">
        <v>131</v>
      </c>
      <c r="BJ51" s="3">
        <v>255</v>
      </c>
      <c r="BK51" s="3">
        <v>131</v>
      </c>
      <c r="BL51" s="3">
        <v>255</v>
      </c>
      <c r="BY51" s="3">
        <v>131</v>
      </c>
      <c r="BZ51" s="3">
        <v>255</v>
      </c>
      <c r="CA51" s="3">
        <v>255</v>
      </c>
      <c r="CB51" s="3">
        <v>131</v>
      </c>
      <c r="CC51" s="3">
        <v>255</v>
      </c>
      <c r="CD51" s="3">
        <v>255</v>
      </c>
      <c r="CW51" s="3">
        <v>131</v>
      </c>
      <c r="CX51" s="3">
        <v>255</v>
      </c>
      <c r="CY51" s="3">
        <v>255</v>
      </c>
      <c r="CZ51" s="3">
        <v>255</v>
      </c>
    </row>
    <row r="52" spans="53:104">
      <c r="BA52" s="3">
        <v>132</v>
      </c>
      <c r="BB52" s="3">
        <v>132</v>
      </c>
      <c r="BI52" s="3">
        <v>132</v>
      </c>
      <c r="BJ52" s="3">
        <v>0</v>
      </c>
      <c r="BK52" s="3">
        <v>132</v>
      </c>
      <c r="BL52" s="3">
        <v>0</v>
      </c>
      <c r="BY52" s="3">
        <v>132</v>
      </c>
      <c r="BZ52" s="3">
        <v>0</v>
      </c>
      <c r="CA52" s="3">
        <v>0</v>
      </c>
      <c r="CB52" s="3">
        <v>132</v>
      </c>
      <c r="CC52" s="3">
        <v>0</v>
      </c>
      <c r="CD52" s="3">
        <v>0</v>
      </c>
      <c r="CW52" s="3">
        <v>132</v>
      </c>
      <c r="CX52" s="3">
        <v>0</v>
      </c>
      <c r="CY52" s="3">
        <v>0</v>
      </c>
      <c r="CZ52" s="3">
        <v>0</v>
      </c>
    </row>
    <row r="53" spans="53:104">
      <c r="BA53" s="3">
        <v>133</v>
      </c>
      <c r="BI53" s="3">
        <v>133</v>
      </c>
      <c r="BJ53" s="3">
        <v>255</v>
      </c>
      <c r="BY53" s="3">
        <v>133</v>
      </c>
      <c r="BZ53" s="3">
        <v>255</v>
      </c>
      <c r="CA53" s="3">
        <v>255</v>
      </c>
      <c r="CW53" s="3">
        <v>133</v>
      </c>
      <c r="CX53" s="3">
        <v>255</v>
      </c>
      <c r="CY53" s="3">
        <v>255</v>
      </c>
      <c r="CZ53" s="3">
        <v>255</v>
      </c>
    </row>
    <row r="54" spans="53:104">
      <c r="BA54" s="3">
        <v>134</v>
      </c>
      <c r="BI54" s="3">
        <v>134</v>
      </c>
      <c r="BJ54" s="3">
        <v>0</v>
      </c>
      <c r="BY54" s="3">
        <v>134</v>
      </c>
      <c r="BZ54" s="3">
        <v>0</v>
      </c>
      <c r="CA54" s="3">
        <v>0</v>
      </c>
      <c r="CW54" s="3">
        <v>134</v>
      </c>
      <c r="CX54" s="3">
        <v>0</v>
      </c>
      <c r="CY54" s="3">
        <v>0</v>
      </c>
      <c r="CZ54" s="3">
        <v>0</v>
      </c>
    </row>
    <row r="55" spans="53:104">
      <c r="BA55" s="3">
        <v>135</v>
      </c>
      <c r="BB55" s="3">
        <v>135</v>
      </c>
      <c r="BC55" s="3">
        <v>135</v>
      </c>
      <c r="BI55" s="3">
        <v>135</v>
      </c>
      <c r="BJ55" s="3">
        <v>255</v>
      </c>
      <c r="BK55" s="3">
        <v>135</v>
      </c>
      <c r="BL55" s="3">
        <v>255</v>
      </c>
      <c r="BM55" s="3">
        <v>135</v>
      </c>
      <c r="BN55" s="3">
        <v>255</v>
      </c>
      <c r="BY55" s="3">
        <v>135</v>
      </c>
      <c r="BZ55" s="3">
        <v>255</v>
      </c>
      <c r="CA55" s="3">
        <v>255</v>
      </c>
      <c r="CB55" s="3">
        <v>135</v>
      </c>
      <c r="CC55" s="3">
        <v>255</v>
      </c>
      <c r="CD55" s="3">
        <v>255</v>
      </c>
      <c r="CE55" s="3">
        <v>135</v>
      </c>
      <c r="CF55" s="3">
        <v>255</v>
      </c>
      <c r="CG55" s="3">
        <v>255</v>
      </c>
      <c r="CW55" s="3">
        <v>135</v>
      </c>
      <c r="CX55" s="3">
        <v>255</v>
      </c>
      <c r="CY55" s="3">
        <v>255</v>
      </c>
      <c r="CZ55" s="3">
        <v>255</v>
      </c>
    </row>
    <row r="56" spans="53:104">
      <c r="BA56" s="3">
        <v>136</v>
      </c>
      <c r="BB56" s="3">
        <v>136</v>
      </c>
      <c r="BC56" s="3">
        <v>136</v>
      </c>
      <c r="BI56" s="3">
        <v>136</v>
      </c>
      <c r="BJ56" s="3">
        <v>0</v>
      </c>
      <c r="BK56" s="3">
        <v>136</v>
      </c>
      <c r="BL56" s="3">
        <v>0</v>
      </c>
      <c r="BM56" s="3">
        <v>136</v>
      </c>
      <c r="BN56" s="3">
        <v>0</v>
      </c>
      <c r="BY56" s="3">
        <v>136</v>
      </c>
      <c r="BZ56" s="3">
        <v>0</v>
      </c>
      <c r="CA56" s="3">
        <v>0</v>
      </c>
      <c r="CB56" s="3">
        <v>136</v>
      </c>
      <c r="CC56" s="3">
        <v>0</v>
      </c>
      <c r="CD56" s="3">
        <v>0</v>
      </c>
      <c r="CE56" s="3">
        <v>136</v>
      </c>
      <c r="CF56" s="3">
        <v>0</v>
      </c>
      <c r="CG56" s="3">
        <v>0</v>
      </c>
      <c r="CW56" s="3">
        <v>136</v>
      </c>
      <c r="CX56" s="3">
        <v>0</v>
      </c>
      <c r="CY56" s="3">
        <v>0</v>
      </c>
      <c r="CZ56" s="3">
        <v>0</v>
      </c>
    </row>
    <row r="57" spans="53:104">
      <c r="BA57" s="3">
        <v>137</v>
      </c>
      <c r="BI57" s="3">
        <v>137</v>
      </c>
      <c r="BJ57" s="3">
        <v>255</v>
      </c>
      <c r="BY57" s="3">
        <v>137</v>
      </c>
      <c r="BZ57" s="3">
        <v>255</v>
      </c>
      <c r="CA57" s="3">
        <v>255</v>
      </c>
      <c r="CW57" s="3">
        <v>137</v>
      </c>
      <c r="CX57" s="3">
        <v>255</v>
      </c>
      <c r="CY57" s="3">
        <v>255</v>
      </c>
      <c r="CZ57" s="3">
        <v>255</v>
      </c>
    </row>
    <row r="58" spans="53:104">
      <c r="BA58" s="3">
        <v>138</v>
      </c>
      <c r="BI58" s="3">
        <v>138</v>
      </c>
      <c r="BJ58" s="3">
        <v>0</v>
      </c>
      <c r="BY58" s="3">
        <v>138</v>
      </c>
      <c r="BZ58" s="3">
        <v>0</v>
      </c>
      <c r="CA58" s="3">
        <v>0</v>
      </c>
      <c r="CW58" s="3">
        <v>138</v>
      </c>
      <c r="CX58" s="3">
        <v>0</v>
      </c>
      <c r="CY58" s="3">
        <v>0</v>
      </c>
      <c r="CZ58" s="3">
        <v>0</v>
      </c>
    </row>
    <row r="59" spans="53:104">
      <c r="BA59" s="3">
        <v>139</v>
      </c>
      <c r="BB59" s="3">
        <v>139</v>
      </c>
      <c r="BI59" s="3">
        <v>139</v>
      </c>
      <c r="BJ59" s="3">
        <v>255</v>
      </c>
      <c r="BK59" s="3">
        <v>139</v>
      </c>
      <c r="BL59" s="3">
        <v>255</v>
      </c>
      <c r="BY59" s="3">
        <v>139</v>
      </c>
      <c r="BZ59" s="3">
        <v>255</v>
      </c>
      <c r="CA59" s="3">
        <v>255</v>
      </c>
      <c r="CB59" s="3">
        <v>139</v>
      </c>
      <c r="CC59" s="3">
        <v>255</v>
      </c>
      <c r="CD59" s="3">
        <v>255</v>
      </c>
      <c r="CW59" s="3">
        <v>139</v>
      </c>
      <c r="CX59" s="3">
        <v>255</v>
      </c>
      <c r="CY59" s="3">
        <v>255</v>
      </c>
      <c r="CZ59" s="3">
        <v>255</v>
      </c>
    </row>
    <row r="60" spans="53:104">
      <c r="BA60" s="3">
        <v>140</v>
      </c>
      <c r="BB60" s="3">
        <v>140</v>
      </c>
      <c r="BI60" s="3">
        <v>140</v>
      </c>
      <c r="BJ60" s="3">
        <v>0</v>
      </c>
      <c r="BK60" s="3">
        <v>140</v>
      </c>
      <c r="BL60" s="3">
        <v>0</v>
      </c>
      <c r="BY60" s="3">
        <v>140</v>
      </c>
      <c r="BZ60" s="3">
        <v>0</v>
      </c>
      <c r="CA60" s="3">
        <v>0</v>
      </c>
      <c r="CB60" s="3">
        <v>140</v>
      </c>
      <c r="CC60" s="3">
        <v>0</v>
      </c>
      <c r="CD60" s="3">
        <v>0</v>
      </c>
      <c r="CW60" s="3">
        <v>140</v>
      </c>
      <c r="CX60" s="3">
        <v>0</v>
      </c>
      <c r="CY60" s="3">
        <v>0</v>
      </c>
      <c r="CZ60" s="3">
        <v>0</v>
      </c>
    </row>
    <row r="61" spans="53:104">
      <c r="BA61" s="3">
        <v>141</v>
      </c>
      <c r="BI61" s="3">
        <v>141</v>
      </c>
      <c r="BJ61" s="3">
        <v>255</v>
      </c>
      <c r="BY61" s="3">
        <v>141</v>
      </c>
      <c r="BZ61" s="3">
        <v>255</v>
      </c>
      <c r="CA61" s="3">
        <v>255</v>
      </c>
      <c r="CW61" s="3">
        <v>141</v>
      </c>
      <c r="CX61" s="3">
        <v>255</v>
      </c>
      <c r="CY61" s="3">
        <v>255</v>
      </c>
      <c r="CZ61" s="3">
        <v>255</v>
      </c>
    </row>
    <row r="62" spans="53:104">
      <c r="BA62" s="3">
        <v>142</v>
      </c>
      <c r="BI62" s="3">
        <v>142</v>
      </c>
      <c r="BJ62" s="3">
        <v>0</v>
      </c>
      <c r="BY62" s="3">
        <v>142</v>
      </c>
      <c r="BZ62" s="3">
        <v>0</v>
      </c>
      <c r="CA62" s="3">
        <v>0</v>
      </c>
      <c r="CW62" s="3">
        <v>142</v>
      </c>
      <c r="CX62" s="3">
        <v>0</v>
      </c>
      <c r="CY62" s="3">
        <v>0</v>
      </c>
      <c r="CZ62" s="3">
        <v>0</v>
      </c>
    </row>
    <row r="63" spans="53:104">
      <c r="BA63" s="3">
        <v>143</v>
      </c>
      <c r="BB63" s="3">
        <v>143</v>
      </c>
      <c r="BC63" s="3">
        <v>143</v>
      </c>
      <c r="BD63" s="3">
        <v>143</v>
      </c>
      <c r="BI63" s="3">
        <v>143</v>
      </c>
      <c r="BJ63" s="3">
        <v>255</v>
      </c>
      <c r="BK63" s="3">
        <v>143</v>
      </c>
      <c r="BL63" s="3">
        <v>255</v>
      </c>
      <c r="BM63" s="3">
        <v>143</v>
      </c>
      <c r="BN63" s="3">
        <v>255</v>
      </c>
      <c r="BO63" s="3">
        <v>143</v>
      </c>
      <c r="BP63" s="3">
        <v>255</v>
      </c>
      <c r="BY63" s="3">
        <v>143</v>
      </c>
      <c r="BZ63" s="3">
        <v>255</v>
      </c>
      <c r="CA63" s="3">
        <v>255</v>
      </c>
      <c r="CB63" s="3">
        <v>143</v>
      </c>
      <c r="CC63" s="3">
        <v>255</v>
      </c>
      <c r="CD63" s="3">
        <v>255</v>
      </c>
      <c r="CE63" s="3">
        <v>143</v>
      </c>
      <c r="CF63" s="3">
        <v>255</v>
      </c>
      <c r="CG63" s="3">
        <v>255</v>
      </c>
      <c r="CH63" s="3">
        <v>143</v>
      </c>
      <c r="CI63" s="3">
        <v>255</v>
      </c>
      <c r="CJ63" s="3">
        <v>255</v>
      </c>
      <c r="CW63" s="3">
        <v>143</v>
      </c>
      <c r="CX63" s="3">
        <v>255</v>
      </c>
      <c r="CY63" s="3">
        <v>255</v>
      </c>
      <c r="CZ63" s="3">
        <v>255</v>
      </c>
    </row>
    <row r="64" spans="53:104">
      <c r="BA64" s="3">
        <v>144</v>
      </c>
      <c r="BB64" s="3">
        <v>144</v>
      </c>
      <c r="BC64" s="3">
        <v>144</v>
      </c>
      <c r="BD64" s="3">
        <v>144</v>
      </c>
      <c r="BI64" s="3">
        <v>144</v>
      </c>
      <c r="BJ64" s="3">
        <v>0</v>
      </c>
      <c r="BK64" s="3">
        <v>144</v>
      </c>
      <c r="BL64" s="3">
        <v>0</v>
      </c>
      <c r="BM64" s="3">
        <v>144</v>
      </c>
      <c r="BN64" s="3">
        <v>0</v>
      </c>
      <c r="BO64" s="3">
        <v>144</v>
      </c>
      <c r="BP64" s="3">
        <v>0</v>
      </c>
      <c r="BY64" s="3">
        <v>144</v>
      </c>
      <c r="BZ64" s="3">
        <v>0</v>
      </c>
      <c r="CA64" s="3">
        <v>0</v>
      </c>
      <c r="CB64" s="3">
        <v>144</v>
      </c>
      <c r="CC64" s="3">
        <v>0</v>
      </c>
      <c r="CD64" s="3">
        <v>0</v>
      </c>
      <c r="CE64" s="3">
        <v>144</v>
      </c>
      <c r="CF64" s="3">
        <v>0</v>
      </c>
      <c r="CG64" s="3">
        <v>0</v>
      </c>
      <c r="CH64" s="3">
        <v>144</v>
      </c>
      <c r="CI64" s="3">
        <v>0</v>
      </c>
      <c r="CJ64" s="3">
        <v>0</v>
      </c>
      <c r="CW64" s="3">
        <v>144</v>
      </c>
      <c r="CX64" s="3">
        <v>0</v>
      </c>
      <c r="CY64" s="3">
        <v>0</v>
      </c>
      <c r="CZ64" s="3">
        <v>0</v>
      </c>
    </row>
    <row r="65" spans="53:104">
      <c r="BA65" s="3">
        <v>145</v>
      </c>
      <c r="BI65" s="3">
        <v>145</v>
      </c>
      <c r="BJ65" s="3">
        <v>255</v>
      </c>
      <c r="BY65" s="3">
        <v>145</v>
      </c>
      <c r="BZ65" s="3">
        <v>255</v>
      </c>
      <c r="CA65" s="3">
        <v>255</v>
      </c>
      <c r="CW65" s="3">
        <v>145</v>
      </c>
      <c r="CX65" s="3">
        <v>255</v>
      </c>
      <c r="CY65" s="3">
        <v>255</v>
      </c>
      <c r="CZ65" s="3">
        <v>255</v>
      </c>
    </row>
    <row r="66" spans="53:104">
      <c r="BA66" s="3">
        <v>146</v>
      </c>
      <c r="BI66" s="3">
        <v>146</v>
      </c>
      <c r="BJ66" s="3">
        <v>0</v>
      </c>
      <c r="BY66" s="3">
        <v>146</v>
      </c>
      <c r="BZ66" s="3">
        <v>0</v>
      </c>
      <c r="CA66" s="3">
        <v>0</v>
      </c>
      <c r="CW66" s="3">
        <v>146</v>
      </c>
      <c r="CX66" s="3">
        <v>0</v>
      </c>
      <c r="CY66" s="3">
        <v>0</v>
      </c>
      <c r="CZ66" s="3">
        <v>0</v>
      </c>
    </row>
    <row r="67" spans="53:104">
      <c r="BA67" s="3">
        <v>147</v>
      </c>
      <c r="BB67" s="3">
        <v>147</v>
      </c>
      <c r="BI67" s="3">
        <v>147</v>
      </c>
      <c r="BJ67" s="3">
        <v>255</v>
      </c>
      <c r="BK67" s="3">
        <v>147</v>
      </c>
      <c r="BL67" s="3">
        <v>255</v>
      </c>
      <c r="BY67" s="3">
        <v>147</v>
      </c>
      <c r="BZ67" s="3">
        <v>255</v>
      </c>
      <c r="CA67" s="3">
        <v>255</v>
      </c>
      <c r="CB67" s="3">
        <v>147</v>
      </c>
      <c r="CC67" s="3">
        <v>255</v>
      </c>
      <c r="CD67" s="3">
        <v>255</v>
      </c>
      <c r="CW67" s="3">
        <v>147</v>
      </c>
      <c r="CX67" s="3">
        <v>255</v>
      </c>
      <c r="CY67" s="3">
        <v>255</v>
      </c>
      <c r="CZ67" s="3">
        <v>255</v>
      </c>
    </row>
    <row r="68" spans="53:104">
      <c r="BA68" s="3">
        <v>148</v>
      </c>
      <c r="BB68" s="3">
        <v>148</v>
      </c>
      <c r="BI68" s="3">
        <v>148</v>
      </c>
      <c r="BJ68" s="3">
        <v>0</v>
      </c>
      <c r="BK68" s="3">
        <v>148</v>
      </c>
      <c r="BL68" s="3">
        <v>0</v>
      </c>
      <c r="BY68" s="3">
        <v>148</v>
      </c>
      <c r="BZ68" s="3">
        <v>0</v>
      </c>
      <c r="CA68" s="3">
        <v>0</v>
      </c>
      <c r="CB68" s="3">
        <v>148</v>
      </c>
      <c r="CC68" s="3">
        <v>0</v>
      </c>
      <c r="CD68" s="3">
        <v>0</v>
      </c>
      <c r="CW68" s="3">
        <v>148</v>
      </c>
      <c r="CX68" s="3">
        <v>0</v>
      </c>
      <c r="CY68" s="3">
        <v>0</v>
      </c>
      <c r="CZ68" s="3">
        <v>0</v>
      </c>
    </row>
    <row r="69" spans="53:104">
      <c r="BA69" s="3">
        <v>149</v>
      </c>
      <c r="BI69" s="3">
        <v>149</v>
      </c>
      <c r="BJ69" s="3">
        <v>255</v>
      </c>
      <c r="BY69" s="3">
        <v>149</v>
      </c>
      <c r="BZ69" s="3">
        <v>255</v>
      </c>
      <c r="CA69" s="3">
        <v>255</v>
      </c>
      <c r="CW69" s="3">
        <v>149</v>
      </c>
      <c r="CX69" s="3">
        <v>255</v>
      </c>
      <c r="CY69" s="3">
        <v>255</v>
      </c>
      <c r="CZ69" s="3">
        <v>255</v>
      </c>
    </row>
    <row r="70" spans="53:104">
      <c r="BA70" s="3">
        <v>150</v>
      </c>
      <c r="BI70" s="3">
        <v>150</v>
      </c>
      <c r="BJ70" s="3">
        <v>0</v>
      </c>
      <c r="BY70" s="3">
        <v>150</v>
      </c>
      <c r="BZ70" s="3">
        <v>0</v>
      </c>
      <c r="CA70" s="3">
        <v>0</v>
      </c>
      <c r="CW70" s="3">
        <v>150</v>
      </c>
      <c r="CX70" s="3">
        <v>0</v>
      </c>
      <c r="CY70" s="3">
        <v>0</v>
      </c>
      <c r="CZ70" s="3">
        <v>0</v>
      </c>
    </row>
    <row r="71" spans="53:104">
      <c r="BA71" s="3">
        <v>151</v>
      </c>
      <c r="BB71" s="3">
        <v>151</v>
      </c>
      <c r="BC71" s="3">
        <v>151</v>
      </c>
      <c r="BI71" s="3">
        <v>151</v>
      </c>
      <c r="BJ71" s="3">
        <v>255</v>
      </c>
      <c r="BK71" s="3">
        <v>151</v>
      </c>
      <c r="BL71" s="3">
        <v>255</v>
      </c>
      <c r="BM71" s="3">
        <v>151</v>
      </c>
      <c r="BN71" s="3">
        <v>255</v>
      </c>
      <c r="BY71" s="3">
        <v>151</v>
      </c>
      <c r="BZ71" s="3">
        <v>255</v>
      </c>
      <c r="CA71" s="3">
        <v>255</v>
      </c>
      <c r="CB71" s="3">
        <v>151</v>
      </c>
      <c r="CC71" s="3">
        <v>255</v>
      </c>
      <c r="CD71" s="3">
        <v>255</v>
      </c>
      <c r="CE71" s="3">
        <v>151</v>
      </c>
      <c r="CF71" s="3">
        <v>255</v>
      </c>
      <c r="CG71" s="3">
        <v>255</v>
      </c>
      <c r="CW71" s="3">
        <v>151</v>
      </c>
      <c r="CX71" s="3">
        <v>255</v>
      </c>
      <c r="CY71" s="3">
        <v>255</v>
      </c>
      <c r="CZ71" s="3">
        <v>255</v>
      </c>
    </row>
    <row r="72" spans="53:104">
      <c r="BA72" s="3">
        <v>152</v>
      </c>
      <c r="BB72" s="3">
        <v>152</v>
      </c>
      <c r="BC72" s="3">
        <v>152</v>
      </c>
      <c r="BI72" s="3">
        <v>152</v>
      </c>
      <c r="BJ72" s="3">
        <v>0</v>
      </c>
      <c r="BK72" s="3">
        <v>152</v>
      </c>
      <c r="BL72" s="3">
        <v>0</v>
      </c>
      <c r="BM72" s="3">
        <v>152</v>
      </c>
      <c r="BN72" s="3">
        <v>0</v>
      </c>
      <c r="BY72" s="3">
        <v>152</v>
      </c>
      <c r="BZ72" s="3">
        <v>0</v>
      </c>
      <c r="CA72" s="3">
        <v>0</v>
      </c>
      <c r="CB72" s="3">
        <v>152</v>
      </c>
      <c r="CC72" s="3">
        <v>0</v>
      </c>
      <c r="CD72" s="3">
        <v>0</v>
      </c>
      <c r="CE72" s="3">
        <v>152</v>
      </c>
      <c r="CF72" s="3">
        <v>0</v>
      </c>
      <c r="CG72" s="3">
        <v>0</v>
      </c>
      <c r="CW72" s="3">
        <v>152</v>
      </c>
      <c r="CX72" s="3">
        <v>0</v>
      </c>
      <c r="CY72" s="3">
        <v>0</v>
      </c>
      <c r="CZ72" s="3">
        <v>0</v>
      </c>
    </row>
    <row r="73" spans="53:104">
      <c r="BA73" s="3">
        <v>153</v>
      </c>
      <c r="BI73" s="3">
        <v>153</v>
      </c>
      <c r="BJ73" s="3">
        <v>255</v>
      </c>
      <c r="BY73" s="3">
        <v>153</v>
      </c>
      <c r="BZ73" s="3">
        <v>255</v>
      </c>
      <c r="CA73" s="3">
        <v>255</v>
      </c>
      <c r="CW73" s="3">
        <v>153</v>
      </c>
      <c r="CX73" s="3">
        <v>255</v>
      </c>
      <c r="CY73" s="3">
        <v>255</v>
      </c>
      <c r="CZ73" s="3">
        <v>255</v>
      </c>
    </row>
    <row r="74" spans="53:104">
      <c r="BA74" s="3">
        <v>154</v>
      </c>
      <c r="BI74" s="3">
        <v>154</v>
      </c>
      <c r="BJ74" s="3">
        <v>0</v>
      </c>
      <c r="BY74" s="3">
        <v>154</v>
      </c>
      <c r="BZ74" s="3">
        <v>0</v>
      </c>
      <c r="CA74" s="3">
        <v>0</v>
      </c>
      <c r="CW74" s="3">
        <v>154</v>
      </c>
      <c r="CX74" s="3">
        <v>0</v>
      </c>
      <c r="CY74" s="3">
        <v>0</v>
      </c>
      <c r="CZ74" s="3">
        <v>0</v>
      </c>
    </row>
    <row r="75" spans="53:104">
      <c r="BA75" s="3">
        <v>155</v>
      </c>
      <c r="BB75" s="3">
        <v>155</v>
      </c>
      <c r="BI75" s="3">
        <v>155</v>
      </c>
      <c r="BJ75" s="3">
        <v>255</v>
      </c>
      <c r="BK75" s="3">
        <v>155</v>
      </c>
      <c r="BL75" s="3">
        <v>255</v>
      </c>
      <c r="BY75" s="3">
        <v>155</v>
      </c>
      <c r="BZ75" s="3">
        <v>255</v>
      </c>
      <c r="CA75" s="3">
        <v>255</v>
      </c>
      <c r="CB75" s="3">
        <v>155</v>
      </c>
      <c r="CC75" s="3">
        <v>255</v>
      </c>
      <c r="CD75" s="3">
        <v>255</v>
      </c>
      <c r="CW75" s="3">
        <v>155</v>
      </c>
      <c r="CX75" s="3">
        <v>255</v>
      </c>
      <c r="CY75" s="3">
        <v>255</v>
      </c>
      <c r="CZ75" s="3">
        <v>255</v>
      </c>
    </row>
    <row r="76" spans="53:104">
      <c r="BA76" s="3">
        <v>156</v>
      </c>
      <c r="BB76" s="3">
        <v>156</v>
      </c>
      <c r="BI76" s="3">
        <v>156</v>
      </c>
      <c r="BJ76" s="3">
        <v>0</v>
      </c>
      <c r="BK76" s="3">
        <v>156</v>
      </c>
      <c r="BL76" s="3">
        <v>0</v>
      </c>
      <c r="BY76" s="3">
        <v>156</v>
      </c>
      <c r="BZ76" s="3">
        <v>0</v>
      </c>
      <c r="CA76" s="3">
        <v>0</v>
      </c>
      <c r="CB76" s="3">
        <v>156</v>
      </c>
      <c r="CC76" s="3">
        <v>0</v>
      </c>
      <c r="CD76" s="3">
        <v>0</v>
      </c>
      <c r="CW76" s="3">
        <v>156</v>
      </c>
      <c r="CX76" s="3">
        <v>0</v>
      </c>
      <c r="CY76" s="3">
        <v>0</v>
      </c>
      <c r="CZ76" s="3">
        <v>0</v>
      </c>
    </row>
    <row r="77" spans="53:104">
      <c r="BA77" s="3">
        <v>157</v>
      </c>
      <c r="BI77" s="3">
        <v>157</v>
      </c>
      <c r="BJ77" s="3">
        <v>255</v>
      </c>
      <c r="BY77" s="3">
        <v>157</v>
      </c>
      <c r="BZ77" s="3">
        <v>255</v>
      </c>
      <c r="CA77" s="3">
        <v>255</v>
      </c>
      <c r="CW77" s="3">
        <v>157</v>
      </c>
      <c r="CX77" s="3">
        <v>255</v>
      </c>
      <c r="CY77" s="3">
        <v>255</v>
      </c>
      <c r="CZ77" s="3">
        <v>255</v>
      </c>
    </row>
    <row r="78" spans="53:104">
      <c r="BA78" s="3">
        <v>158</v>
      </c>
      <c r="BI78" s="3">
        <v>158</v>
      </c>
      <c r="BJ78" s="3">
        <v>0</v>
      </c>
      <c r="BY78" s="3">
        <v>158</v>
      </c>
      <c r="BZ78" s="3">
        <v>0</v>
      </c>
      <c r="CA78" s="3">
        <v>0</v>
      </c>
      <c r="CW78" s="3">
        <v>158</v>
      </c>
      <c r="CX78" s="3">
        <v>0</v>
      </c>
      <c r="CY78" s="3">
        <v>0</v>
      </c>
      <c r="CZ78" s="3">
        <v>0</v>
      </c>
    </row>
    <row r="79" spans="53:104">
      <c r="BA79" s="3">
        <v>159</v>
      </c>
      <c r="BB79" s="3">
        <v>159</v>
      </c>
      <c r="BC79" s="3">
        <v>159</v>
      </c>
      <c r="BD79" s="3">
        <v>159</v>
      </c>
      <c r="BE79" s="3">
        <v>159</v>
      </c>
      <c r="BI79" s="3">
        <v>159</v>
      </c>
      <c r="BJ79" s="3">
        <v>255</v>
      </c>
      <c r="BK79" s="3">
        <v>159</v>
      </c>
      <c r="BL79" s="3">
        <v>255</v>
      </c>
      <c r="BM79" s="3">
        <v>159</v>
      </c>
      <c r="BN79" s="3">
        <v>255</v>
      </c>
      <c r="BO79" s="3">
        <v>159</v>
      </c>
      <c r="BP79" s="3">
        <v>255</v>
      </c>
      <c r="BQ79" s="3">
        <v>159</v>
      </c>
      <c r="BR79" s="3">
        <v>255</v>
      </c>
      <c r="BY79" s="3">
        <v>159</v>
      </c>
      <c r="BZ79" s="3">
        <v>255</v>
      </c>
      <c r="CA79" s="3">
        <v>255</v>
      </c>
      <c r="CB79" s="3">
        <v>159</v>
      </c>
      <c r="CC79" s="3">
        <v>255</v>
      </c>
      <c r="CD79" s="3">
        <v>255</v>
      </c>
      <c r="CE79" s="3">
        <v>159</v>
      </c>
      <c r="CF79" s="3">
        <v>255</v>
      </c>
      <c r="CG79" s="3">
        <v>255</v>
      </c>
      <c r="CH79" s="3">
        <v>159</v>
      </c>
      <c r="CI79" s="3">
        <v>255</v>
      </c>
      <c r="CJ79" s="3">
        <v>255</v>
      </c>
      <c r="CK79" s="3">
        <v>159</v>
      </c>
      <c r="CL79" s="3">
        <v>255</v>
      </c>
      <c r="CM79" s="3">
        <v>255</v>
      </c>
      <c r="CW79" s="3">
        <v>159</v>
      </c>
      <c r="CX79" s="3">
        <v>255</v>
      </c>
      <c r="CY79" s="3">
        <v>255</v>
      </c>
      <c r="CZ79" s="3">
        <v>255</v>
      </c>
    </row>
    <row r="80" spans="53:104">
      <c r="BA80" s="3">
        <v>160</v>
      </c>
      <c r="BB80" s="3">
        <v>160</v>
      </c>
      <c r="BC80" s="3">
        <v>160</v>
      </c>
      <c r="BD80" s="3">
        <v>160</v>
      </c>
      <c r="BE80" s="3">
        <v>160</v>
      </c>
      <c r="BI80" s="3">
        <v>160</v>
      </c>
      <c r="BJ80" s="3">
        <v>0</v>
      </c>
      <c r="BK80" s="3">
        <v>160</v>
      </c>
      <c r="BL80" s="3">
        <v>0</v>
      </c>
      <c r="BM80" s="3">
        <v>160</v>
      </c>
      <c r="BN80" s="3">
        <v>0</v>
      </c>
      <c r="BO80" s="3">
        <v>160</v>
      </c>
      <c r="BP80" s="3">
        <v>0</v>
      </c>
      <c r="BQ80" s="3">
        <v>160</v>
      </c>
      <c r="BR80" s="3">
        <v>0</v>
      </c>
      <c r="BY80" s="3">
        <v>160</v>
      </c>
      <c r="BZ80" s="3">
        <v>0</v>
      </c>
      <c r="CA80" s="3">
        <v>0</v>
      </c>
      <c r="CB80" s="3">
        <v>160</v>
      </c>
      <c r="CC80" s="3">
        <v>0</v>
      </c>
      <c r="CD80" s="3">
        <v>0</v>
      </c>
      <c r="CE80" s="3">
        <v>160</v>
      </c>
      <c r="CF80" s="3">
        <v>0</v>
      </c>
      <c r="CG80" s="3">
        <v>0</v>
      </c>
      <c r="CH80" s="3">
        <v>160</v>
      </c>
      <c r="CI80" s="3">
        <v>0</v>
      </c>
      <c r="CJ80" s="3">
        <v>0</v>
      </c>
      <c r="CK80" s="3">
        <v>160</v>
      </c>
      <c r="CL80" s="3">
        <v>0</v>
      </c>
      <c r="CM80" s="3">
        <v>0</v>
      </c>
      <c r="CW80" s="3">
        <v>160</v>
      </c>
      <c r="CX80" s="3">
        <v>0</v>
      </c>
      <c r="CY80" s="3">
        <v>0</v>
      </c>
      <c r="CZ80" s="3">
        <v>0</v>
      </c>
    </row>
    <row r="81" spans="53:104">
      <c r="BA81" s="3">
        <v>161</v>
      </c>
      <c r="BI81" s="3">
        <v>161</v>
      </c>
      <c r="BJ81" s="3">
        <v>255</v>
      </c>
      <c r="BY81" s="3">
        <v>161</v>
      </c>
      <c r="BZ81" s="3">
        <v>255</v>
      </c>
      <c r="CA81" s="3">
        <v>255</v>
      </c>
      <c r="CW81" s="3">
        <v>161</v>
      </c>
      <c r="CX81" s="3">
        <v>255</v>
      </c>
      <c r="CY81" s="3">
        <v>255</v>
      </c>
      <c r="CZ81" s="3">
        <v>255</v>
      </c>
    </row>
    <row r="82" spans="53:104">
      <c r="BA82" s="3">
        <v>162</v>
      </c>
      <c r="BI82" s="3">
        <v>162</v>
      </c>
      <c r="BJ82" s="3">
        <v>0</v>
      </c>
      <c r="BY82" s="3">
        <v>162</v>
      </c>
      <c r="BZ82" s="3">
        <v>0</v>
      </c>
      <c r="CA82" s="3">
        <v>0</v>
      </c>
      <c r="CW82" s="3">
        <v>162</v>
      </c>
      <c r="CX82" s="3">
        <v>0</v>
      </c>
      <c r="CY82" s="3">
        <v>0</v>
      </c>
      <c r="CZ82" s="3">
        <v>0</v>
      </c>
    </row>
    <row r="83" spans="53:104">
      <c r="BA83" s="3">
        <v>163</v>
      </c>
      <c r="BB83" s="3">
        <v>163</v>
      </c>
      <c r="BI83" s="3">
        <v>163</v>
      </c>
      <c r="BJ83" s="3">
        <v>255</v>
      </c>
      <c r="BK83" s="3">
        <v>163</v>
      </c>
      <c r="BL83" s="3">
        <v>255</v>
      </c>
      <c r="BY83" s="3">
        <v>163</v>
      </c>
      <c r="BZ83" s="3">
        <v>255</v>
      </c>
      <c r="CA83" s="3">
        <v>255</v>
      </c>
      <c r="CB83" s="3">
        <v>163</v>
      </c>
      <c r="CC83" s="3">
        <v>255</v>
      </c>
      <c r="CD83" s="3">
        <v>255</v>
      </c>
      <c r="CW83" s="3">
        <v>163</v>
      </c>
      <c r="CX83" s="3">
        <v>255</v>
      </c>
      <c r="CY83" s="3">
        <v>255</v>
      </c>
      <c r="CZ83" s="3">
        <v>255</v>
      </c>
    </row>
    <row r="84" spans="53:104">
      <c r="BA84" s="3">
        <v>164</v>
      </c>
      <c r="BB84" s="3">
        <v>164</v>
      </c>
      <c r="BI84" s="3">
        <v>164</v>
      </c>
      <c r="BJ84" s="3">
        <v>0</v>
      </c>
      <c r="BK84" s="3">
        <v>164</v>
      </c>
      <c r="BL84" s="3">
        <v>0</v>
      </c>
      <c r="BY84" s="3">
        <v>164</v>
      </c>
      <c r="BZ84" s="3">
        <v>0</v>
      </c>
      <c r="CA84" s="3">
        <v>0</v>
      </c>
      <c r="CB84" s="3">
        <v>164</v>
      </c>
      <c r="CC84" s="3">
        <v>0</v>
      </c>
      <c r="CD84" s="3">
        <v>0</v>
      </c>
      <c r="CW84" s="3">
        <v>164</v>
      </c>
      <c r="CX84" s="3">
        <v>0</v>
      </c>
      <c r="CY84" s="3">
        <v>0</v>
      </c>
      <c r="CZ84" s="3">
        <v>0</v>
      </c>
    </row>
    <row r="85" spans="53:104">
      <c r="BA85" s="3">
        <v>165</v>
      </c>
      <c r="BI85" s="3">
        <v>165</v>
      </c>
      <c r="BJ85" s="3">
        <v>255</v>
      </c>
      <c r="BY85" s="3">
        <v>165</v>
      </c>
      <c r="BZ85" s="3">
        <v>255</v>
      </c>
      <c r="CA85" s="3">
        <v>255</v>
      </c>
      <c r="CW85" s="3">
        <v>165</v>
      </c>
      <c r="CX85" s="3">
        <v>255</v>
      </c>
      <c r="CY85" s="3">
        <v>255</v>
      </c>
      <c r="CZ85" s="3">
        <v>255</v>
      </c>
    </row>
    <row r="86" spans="53:104">
      <c r="BA86" s="3">
        <v>166</v>
      </c>
      <c r="BI86" s="3">
        <v>166</v>
      </c>
      <c r="BJ86" s="3">
        <v>0</v>
      </c>
      <c r="BY86" s="3">
        <v>166</v>
      </c>
      <c r="BZ86" s="3">
        <v>0</v>
      </c>
      <c r="CA86" s="3">
        <v>0</v>
      </c>
      <c r="CW86" s="3">
        <v>166</v>
      </c>
      <c r="CX86" s="3">
        <v>0</v>
      </c>
      <c r="CY86" s="3">
        <v>0</v>
      </c>
      <c r="CZ86" s="3">
        <v>0</v>
      </c>
    </row>
    <row r="87" spans="53:104">
      <c r="BA87" s="3">
        <v>167</v>
      </c>
      <c r="BB87" s="3">
        <v>167</v>
      </c>
      <c r="BC87" s="3">
        <v>167</v>
      </c>
      <c r="BI87" s="3">
        <v>167</v>
      </c>
      <c r="BJ87" s="3">
        <v>255</v>
      </c>
      <c r="BK87" s="3">
        <v>167</v>
      </c>
      <c r="BL87" s="3">
        <v>255</v>
      </c>
      <c r="BM87" s="3">
        <v>167</v>
      </c>
      <c r="BN87" s="3">
        <v>255</v>
      </c>
      <c r="BY87" s="3">
        <v>167</v>
      </c>
      <c r="BZ87" s="3">
        <v>255</v>
      </c>
      <c r="CA87" s="3">
        <v>255</v>
      </c>
      <c r="CB87" s="3">
        <v>167</v>
      </c>
      <c r="CC87" s="3">
        <v>255</v>
      </c>
      <c r="CD87" s="3">
        <v>255</v>
      </c>
      <c r="CE87" s="3">
        <v>167</v>
      </c>
      <c r="CF87" s="3">
        <v>255</v>
      </c>
      <c r="CG87" s="3">
        <v>255</v>
      </c>
      <c r="CW87" s="3">
        <v>167</v>
      </c>
      <c r="CX87" s="3">
        <v>255</v>
      </c>
      <c r="CY87" s="3">
        <v>255</v>
      </c>
      <c r="CZ87" s="3">
        <v>255</v>
      </c>
    </row>
    <row r="88" spans="53:104">
      <c r="BA88" s="3">
        <v>168</v>
      </c>
      <c r="BB88" s="3">
        <v>168</v>
      </c>
      <c r="BC88" s="3">
        <v>168</v>
      </c>
      <c r="BI88" s="3">
        <v>168</v>
      </c>
      <c r="BJ88" s="3">
        <v>0</v>
      </c>
      <c r="BK88" s="3">
        <v>168</v>
      </c>
      <c r="BL88" s="3">
        <v>0</v>
      </c>
      <c r="BM88" s="3">
        <v>168</v>
      </c>
      <c r="BN88" s="3">
        <v>0</v>
      </c>
      <c r="BY88" s="3">
        <v>168</v>
      </c>
      <c r="BZ88" s="3">
        <v>0</v>
      </c>
      <c r="CA88" s="3">
        <v>0</v>
      </c>
      <c r="CB88" s="3">
        <v>168</v>
      </c>
      <c r="CC88" s="3">
        <v>0</v>
      </c>
      <c r="CD88" s="3">
        <v>0</v>
      </c>
      <c r="CE88" s="3">
        <v>168</v>
      </c>
      <c r="CF88" s="3">
        <v>0</v>
      </c>
      <c r="CG88" s="3">
        <v>0</v>
      </c>
      <c r="CW88" s="3">
        <v>168</v>
      </c>
      <c r="CX88" s="3">
        <v>0</v>
      </c>
      <c r="CY88" s="3">
        <v>0</v>
      </c>
      <c r="CZ88" s="3">
        <v>0</v>
      </c>
    </row>
    <row r="89" spans="53:104">
      <c r="BA89" s="3">
        <v>169</v>
      </c>
      <c r="BI89" s="3">
        <v>169</v>
      </c>
      <c r="BJ89" s="3">
        <v>255</v>
      </c>
      <c r="BY89" s="3">
        <v>169</v>
      </c>
      <c r="BZ89" s="3">
        <v>255</v>
      </c>
      <c r="CA89" s="3">
        <v>255</v>
      </c>
      <c r="CW89" s="3">
        <v>169</v>
      </c>
      <c r="CX89" s="3">
        <v>255</v>
      </c>
      <c r="CY89" s="3">
        <v>255</v>
      </c>
      <c r="CZ89" s="3">
        <v>255</v>
      </c>
    </row>
    <row r="90" spans="53:104">
      <c r="BA90" s="3">
        <v>170</v>
      </c>
      <c r="BI90" s="3">
        <v>170</v>
      </c>
      <c r="BJ90" s="3">
        <v>0</v>
      </c>
      <c r="BY90" s="3">
        <v>170</v>
      </c>
      <c r="BZ90" s="3">
        <v>0</v>
      </c>
      <c r="CA90" s="3">
        <v>0</v>
      </c>
      <c r="CW90" s="3">
        <v>170</v>
      </c>
      <c r="CX90" s="3">
        <v>0</v>
      </c>
      <c r="CY90" s="3">
        <v>0</v>
      </c>
      <c r="CZ90" s="3">
        <v>0</v>
      </c>
    </row>
    <row r="91" spans="53:104">
      <c r="BA91" s="3">
        <v>171</v>
      </c>
      <c r="BB91" s="3">
        <v>171</v>
      </c>
      <c r="BI91" s="3">
        <v>171</v>
      </c>
      <c r="BJ91" s="3">
        <v>255</v>
      </c>
      <c r="BK91" s="3">
        <v>171</v>
      </c>
      <c r="BL91" s="3">
        <v>255</v>
      </c>
      <c r="BY91" s="3">
        <v>171</v>
      </c>
      <c r="BZ91" s="3">
        <v>255</v>
      </c>
      <c r="CA91" s="3">
        <v>255</v>
      </c>
      <c r="CB91" s="3">
        <v>171</v>
      </c>
      <c r="CC91" s="3">
        <v>255</v>
      </c>
      <c r="CD91" s="3">
        <v>255</v>
      </c>
      <c r="CW91" s="3">
        <v>171</v>
      </c>
      <c r="CX91" s="3">
        <v>255</v>
      </c>
      <c r="CY91" s="3">
        <v>255</v>
      </c>
      <c r="CZ91" s="3">
        <v>255</v>
      </c>
    </row>
    <row r="92" spans="53:104">
      <c r="BA92" s="3">
        <v>172</v>
      </c>
      <c r="BB92" s="3">
        <v>172</v>
      </c>
      <c r="BI92" s="3">
        <v>172</v>
      </c>
      <c r="BJ92" s="3">
        <v>0</v>
      </c>
      <c r="BK92" s="3">
        <v>172</v>
      </c>
      <c r="BL92" s="3">
        <v>0</v>
      </c>
      <c r="BY92" s="3">
        <v>172</v>
      </c>
      <c r="BZ92" s="3">
        <v>0</v>
      </c>
      <c r="CA92" s="3">
        <v>0</v>
      </c>
      <c r="CB92" s="3">
        <v>172</v>
      </c>
      <c r="CC92" s="3">
        <v>0</v>
      </c>
      <c r="CD92" s="3">
        <v>0</v>
      </c>
      <c r="CW92" s="3">
        <v>172</v>
      </c>
      <c r="CX92" s="3">
        <v>0</v>
      </c>
      <c r="CY92" s="3">
        <v>0</v>
      </c>
      <c r="CZ92" s="3">
        <v>0</v>
      </c>
    </row>
    <row r="93" spans="53:104">
      <c r="BA93" s="3">
        <v>173</v>
      </c>
      <c r="BI93" s="3">
        <v>173</v>
      </c>
      <c r="BJ93" s="3">
        <v>255</v>
      </c>
      <c r="BY93" s="3">
        <v>173</v>
      </c>
      <c r="BZ93" s="3">
        <v>255</v>
      </c>
      <c r="CA93" s="3">
        <v>255</v>
      </c>
      <c r="CW93" s="3">
        <v>173</v>
      </c>
      <c r="CX93" s="3">
        <v>255</v>
      </c>
      <c r="CY93" s="3">
        <v>255</v>
      </c>
      <c r="CZ93" s="3">
        <v>255</v>
      </c>
    </row>
    <row r="94" spans="53:104">
      <c r="BA94" s="3">
        <v>174</v>
      </c>
      <c r="BI94" s="3">
        <v>174</v>
      </c>
      <c r="BJ94" s="3">
        <v>0</v>
      </c>
      <c r="BY94" s="3">
        <v>174</v>
      </c>
      <c r="BZ94" s="3">
        <v>0</v>
      </c>
      <c r="CA94" s="3">
        <v>0</v>
      </c>
      <c r="CW94" s="3">
        <v>174</v>
      </c>
      <c r="CX94" s="3">
        <v>0</v>
      </c>
      <c r="CY94" s="3">
        <v>0</v>
      </c>
      <c r="CZ94" s="3">
        <v>0</v>
      </c>
    </row>
    <row r="95" spans="53:104">
      <c r="BA95" s="3">
        <v>175</v>
      </c>
      <c r="BB95" s="3">
        <v>175</v>
      </c>
      <c r="BC95" s="3">
        <v>175</v>
      </c>
      <c r="BD95" s="3">
        <v>175</v>
      </c>
      <c r="BI95" s="3">
        <v>175</v>
      </c>
      <c r="BJ95" s="3">
        <v>255</v>
      </c>
      <c r="BK95" s="3">
        <v>175</v>
      </c>
      <c r="BL95" s="3">
        <v>255</v>
      </c>
      <c r="BM95" s="3">
        <v>175</v>
      </c>
      <c r="BN95" s="3">
        <v>255</v>
      </c>
      <c r="BO95" s="3">
        <v>175</v>
      </c>
      <c r="BP95" s="3">
        <v>255</v>
      </c>
      <c r="BY95" s="3">
        <v>175</v>
      </c>
      <c r="BZ95" s="3">
        <v>255</v>
      </c>
      <c r="CA95" s="3">
        <v>255</v>
      </c>
      <c r="CB95" s="3">
        <v>175</v>
      </c>
      <c r="CC95" s="3">
        <v>255</v>
      </c>
      <c r="CD95" s="3">
        <v>255</v>
      </c>
      <c r="CE95" s="3">
        <v>175</v>
      </c>
      <c r="CF95" s="3">
        <v>255</v>
      </c>
      <c r="CG95" s="3">
        <v>255</v>
      </c>
      <c r="CH95" s="3">
        <v>175</v>
      </c>
      <c r="CI95" s="3">
        <v>255</v>
      </c>
      <c r="CJ95" s="3">
        <v>255</v>
      </c>
      <c r="CW95" s="3">
        <v>175</v>
      </c>
      <c r="CX95" s="3">
        <v>255</v>
      </c>
      <c r="CY95" s="3">
        <v>255</v>
      </c>
      <c r="CZ95" s="3">
        <v>255</v>
      </c>
    </row>
    <row r="96" spans="53:104">
      <c r="BA96" s="3">
        <v>176</v>
      </c>
      <c r="BB96" s="3">
        <v>176</v>
      </c>
      <c r="BC96" s="3">
        <v>176</v>
      </c>
      <c r="BD96" s="3">
        <v>176</v>
      </c>
      <c r="BI96" s="3">
        <v>176</v>
      </c>
      <c r="BJ96" s="3">
        <v>0</v>
      </c>
      <c r="BK96" s="3">
        <v>176</v>
      </c>
      <c r="BL96" s="3">
        <v>0</v>
      </c>
      <c r="BM96" s="3">
        <v>176</v>
      </c>
      <c r="BN96" s="3">
        <v>0</v>
      </c>
      <c r="BO96" s="3">
        <v>176</v>
      </c>
      <c r="BP96" s="3">
        <v>0</v>
      </c>
      <c r="BY96" s="3">
        <v>176</v>
      </c>
      <c r="BZ96" s="3">
        <v>0</v>
      </c>
      <c r="CA96" s="3">
        <v>0</v>
      </c>
      <c r="CB96" s="3">
        <v>176</v>
      </c>
      <c r="CC96" s="3">
        <v>0</v>
      </c>
      <c r="CD96" s="3">
        <v>0</v>
      </c>
      <c r="CE96" s="3">
        <v>176</v>
      </c>
      <c r="CF96" s="3">
        <v>0</v>
      </c>
      <c r="CG96" s="3">
        <v>0</v>
      </c>
      <c r="CH96" s="3">
        <v>176</v>
      </c>
      <c r="CI96" s="3">
        <v>0</v>
      </c>
      <c r="CJ96" s="3">
        <v>0</v>
      </c>
      <c r="CW96" s="3">
        <v>176</v>
      </c>
      <c r="CX96" s="3">
        <v>0</v>
      </c>
      <c r="CY96" s="3">
        <v>0</v>
      </c>
      <c r="CZ96" s="3">
        <v>0</v>
      </c>
    </row>
    <row r="97" spans="53:104">
      <c r="BA97" s="3">
        <v>177</v>
      </c>
      <c r="BI97" s="3">
        <v>177</v>
      </c>
      <c r="BJ97" s="3">
        <v>255</v>
      </c>
      <c r="BY97" s="3">
        <v>177</v>
      </c>
      <c r="BZ97" s="3">
        <v>255</v>
      </c>
      <c r="CA97" s="3">
        <v>255</v>
      </c>
      <c r="CW97" s="3">
        <v>177</v>
      </c>
      <c r="CX97" s="3">
        <v>255</v>
      </c>
      <c r="CY97" s="3">
        <v>255</v>
      </c>
      <c r="CZ97" s="3">
        <v>255</v>
      </c>
    </row>
    <row r="98" spans="53:104">
      <c r="BA98" s="3">
        <v>178</v>
      </c>
      <c r="BI98" s="3">
        <v>178</v>
      </c>
      <c r="BJ98" s="3">
        <v>0</v>
      </c>
      <c r="BY98" s="3">
        <v>178</v>
      </c>
      <c r="BZ98" s="3">
        <v>0</v>
      </c>
      <c r="CA98" s="3">
        <v>0</v>
      </c>
      <c r="CW98" s="3">
        <v>178</v>
      </c>
      <c r="CX98" s="3">
        <v>0</v>
      </c>
      <c r="CY98" s="3">
        <v>0</v>
      </c>
      <c r="CZ98" s="3">
        <v>0</v>
      </c>
    </row>
    <row r="99" spans="53:104">
      <c r="BA99" s="3">
        <v>179</v>
      </c>
      <c r="BB99" s="3">
        <v>179</v>
      </c>
      <c r="BI99" s="3">
        <v>179</v>
      </c>
      <c r="BJ99" s="3">
        <v>255</v>
      </c>
      <c r="BK99" s="3">
        <v>179</v>
      </c>
      <c r="BL99" s="3">
        <v>255</v>
      </c>
      <c r="BY99" s="3">
        <v>179</v>
      </c>
      <c r="BZ99" s="3">
        <v>255</v>
      </c>
      <c r="CA99" s="3">
        <v>255</v>
      </c>
      <c r="CB99" s="3">
        <v>179</v>
      </c>
      <c r="CC99" s="3">
        <v>255</v>
      </c>
      <c r="CD99" s="3">
        <v>255</v>
      </c>
      <c r="CW99" s="3">
        <v>179</v>
      </c>
      <c r="CX99" s="3">
        <v>255</v>
      </c>
      <c r="CY99" s="3">
        <v>255</v>
      </c>
      <c r="CZ99" s="3">
        <v>255</v>
      </c>
    </row>
    <row r="100" spans="53:104">
      <c r="BA100" s="3">
        <v>180</v>
      </c>
      <c r="BB100" s="3">
        <v>180</v>
      </c>
      <c r="BI100" s="3">
        <v>180</v>
      </c>
      <c r="BJ100" s="3">
        <v>0</v>
      </c>
      <c r="BK100" s="3">
        <v>180</v>
      </c>
      <c r="BL100" s="3">
        <v>0</v>
      </c>
      <c r="BY100" s="3">
        <v>180</v>
      </c>
      <c r="BZ100" s="3">
        <v>0</v>
      </c>
      <c r="CA100" s="3">
        <v>0</v>
      </c>
      <c r="CB100" s="3">
        <v>180</v>
      </c>
      <c r="CC100" s="3">
        <v>0</v>
      </c>
      <c r="CD100" s="3">
        <v>0</v>
      </c>
      <c r="CW100" s="3">
        <v>180</v>
      </c>
      <c r="CX100" s="3">
        <v>0</v>
      </c>
      <c r="CY100" s="3">
        <v>0</v>
      </c>
      <c r="CZ100" s="3">
        <v>0</v>
      </c>
    </row>
    <row r="101" spans="53:104">
      <c r="BA101" s="3">
        <v>181</v>
      </c>
      <c r="BI101" s="3">
        <v>181</v>
      </c>
      <c r="BJ101" s="3">
        <v>255</v>
      </c>
      <c r="BY101" s="3">
        <v>181</v>
      </c>
      <c r="BZ101" s="3">
        <v>255</v>
      </c>
      <c r="CA101" s="3">
        <v>255</v>
      </c>
      <c r="CW101" s="3">
        <v>181</v>
      </c>
      <c r="CX101" s="3">
        <v>255</v>
      </c>
      <c r="CY101" s="3">
        <v>255</v>
      </c>
      <c r="CZ101" s="3">
        <v>255</v>
      </c>
    </row>
    <row r="102" spans="53:104">
      <c r="BA102" s="3">
        <v>182</v>
      </c>
      <c r="BI102" s="3">
        <v>182</v>
      </c>
      <c r="BJ102" s="3">
        <v>0</v>
      </c>
      <c r="BY102" s="3">
        <v>182</v>
      </c>
      <c r="BZ102" s="3">
        <v>0</v>
      </c>
      <c r="CA102" s="3">
        <v>0</v>
      </c>
      <c r="CW102" s="3">
        <v>182</v>
      </c>
      <c r="CX102" s="3">
        <v>0</v>
      </c>
      <c r="CY102" s="3">
        <v>0</v>
      </c>
      <c r="CZ102" s="3">
        <v>0</v>
      </c>
    </row>
    <row r="103" spans="53:104">
      <c r="BA103" s="3">
        <v>183</v>
      </c>
      <c r="BB103" s="3">
        <v>183</v>
      </c>
      <c r="BC103" s="3">
        <v>183</v>
      </c>
      <c r="BI103" s="3">
        <v>183</v>
      </c>
      <c r="BJ103" s="3">
        <v>255</v>
      </c>
      <c r="BK103" s="3">
        <v>183</v>
      </c>
      <c r="BL103" s="3">
        <v>255</v>
      </c>
      <c r="BM103" s="3">
        <v>183</v>
      </c>
      <c r="BN103" s="3">
        <v>255</v>
      </c>
      <c r="BY103" s="3">
        <v>183</v>
      </c>
      <c r="BZ103" s="3">
        <v>255</v>
      </c>
      <c r="CA103" s="3">
        <v>255</v>
      </c>
      <c r="CB103" s="3">
        <v>183</v>
      </c>
      <c r="CC103" s="3">
        <v>255</v>
      </c>
      <c r="CD103" s="3">
        <v>255</v>
      </c>
      <c r="CE103" s="3">
        <v>183</v>
      </c>
      <c r="CF103" s="3">
        <v>255</v>
      </c>
      <c r="CG103" s="3">
        <v>255</v>
      </c>
      <c r="CW103" s="3">
        <v>183</v>
      </c>
      <c r="CX103" s="3">
        <v>255</v>
      </c>
      <c r="CY103" s="3">
        <v>255</v>
      </c>
      <c r="CZ103" s="3">
        <v>255</v>
      </c>
    </row>
    <row r="104" spans="53:104">
      <c r="BA104" s="3">
        <v>184</v>
      </c>
      <c r="BB104" s="3">
        <v>184</v>
      </c>
      <c r="BC104" s="3">
        <v>184</v>
      </c>
      <c r="BI104" s="3">
        <v>184</v>
      </c>
      <c r="BJ104" s="3">
        <v>0</v>
      </c>
      <c r="BK104" s="3">
        <v>184</v>
      </c>
      <c r="BL104" s="3">
        <v>0</v>
      </c>
      <c r="BM104" s="3">
        <v>184</v>
      </c>
      <c r="BN104" s="3">
        <v>0</v>
      </c>
      <c r="BY104" s="3">
        <v>184</v>
      </c>
      <c r="BZ104" s="3">
        <v>0</v>
      </c>
      <c r="CA104" s="3">
        <v>0</v>
      </c>
      <c r="CB104" s="3">
        <v>184</v>
      </c>
      <c r="CC104" s="3">
        <v>0</v>
      </c>
      <c r="CD104" s="3">
        <v>0</v>
      </c>
      <c r="CE104" s="3">
        <v>184</v>
      </c>
      <c r="CF104" s="3">
        <v>0</v>
      </c>
      <c r="CG104" s="3">
        <v>0</v>
      </c>
      <c r="CW104" s="3">
        <v>184</v>
      </c>
      <c r="CX104" s="3">
        <v>0</v>
      </c>
      <c r="CY104" s="3">
        <v>0</v>
      </c>
      <c r="CZ104" s="3">
        <v>0</v>
      </c>
    </row>
    <row r="105" spans="53:104">
      <c r="BA105" s="3">
        <v>185</v>
      </c>
      <c r="BI105" s="3">
        <v>185</v>
      </c>
      <c r="BJ105" s="3">
        <v>255</v>
      </c>
      <c r="BY105" s="3">
        <v>185</v>
      </c>
      <c r="BZ105" s="3">
        <v>255</v>
      </c>
      <c r="CA105" s="3">
        <v>255</v>
      </c>
      <c r="CW105" s="3">
        <v>185</v>
      </c>
      <c r="CX105" s="3">
        <v>255</v>
      </c>
      <c r="CY105" s="3">
        <v>255</v>
      </c>
      <c r="CZ105" s="3">
        <v>255</v>
      </c>
    </row>
    <row r="106" spans="53:104">
      <c r="BA106" s="3">
        <v>186</v>
      </c>
      <c r="BI106" s="3">
        <v>186</v>
      </c>
      <c r="BJ106" s="3">
        <v>0</v>
      </c>
      <c r="BY106" s="3">
        <v>186</v>
      </c>
      <c r="BZ106" s="3">
        <v>0</v>
      </c>
      <c r="CA106" s="3">
        <v>0</v>
      </c>
      <c r="CW106" s="3">
        <v>186</v>
      </c>
      <c r="CX106" s="3">
        <v>0</v>
      </c>
      <c r="CY106" s="3">
        <v>0</v>
      </c>
      <c r="CZ106" s="3">
        <v>0</v>
      </c>
    </row>
    <row r="107" spans="53:104">
      <c r="BA107" s="3">
        <v>187</v>
      </c>
      <c r="BB107" s="3">
        <v>187</v>
      </c>
      <c r="BI107" s="3">
        <v>187</v>
      </c>
      <c r="BJ107" s="3">
        <v>255</v>
      </c>
      <c r="BK107" s="3">
        <v>187</v>
      </c>
      <c r="BL107" s="3">
        <v>255</v>
      </c>
      <c r="BY107" s="3">
        <v>187</v>
      </c>
      <c r="BZ107" s="3">
        <v>255</v>
      </c>
      <c r="CA107" s="3">
        <v>255</v>
      </c>
      <c r="CB107" s="3">
        <v>187</v>
      </c>
      <c r="CC107" s="3">
        <v>255</v>
      </c>
      <c r="CD107" s="3">
        <v>255</v>
      </c>
      <c r="CW107" s="3">
        <v>187</v>
      </c>
      <c r="CX107" s="3">
        <v>255</v>
      </c>
      <c r="CY107" s="3">
        <v>255</v>
      </c>
      <c r="CZ107" s="3">
        <v>255</v>
      </c>
    </row>
    <row r="108" spans="53:104">
      <c r="BA108" s="3">
        <v>188</v>
      </c>
      <c r="BB108" s="3">
        <v>188</v>
      </c>
      <c r="BI108" s="3">
        <v>188</v>
      </c>
      <c r="BJ108" s="3">
        <v>0</v>
      </c>
      <c r="BK108" s="3">
        <v>188</v>
      </c>
      <c r="BL108" s="3">
        <v>0</v>
      </c>
      <c r="BY108" s="3">
        <v>188</v>
      </c>
      <c r="BZ108" s="3">
        <v>0</v>
      </c>
      <c r="CA108" s="3">
        <v>0</v>
      </c>
      <c r="CB108" s="3">
        <v>188</v>
      </c>
      <c r="CC108" s="3">
        <v>0</v>
      </c>
      <c r="CD108" s="3">
        <v>0</v>
      </c>
      <c r="CW108" s="3">
        <v>188</v>
      </c>
      <c r="CX108" s="3">
        <v>0</v>
      </c>
      <c r="CY108" s="3">
        <v>0</v>
      </c>
      <c r="CZ108" s="3">
        <v>0</v>
      </c>
    </row>
    <row r="109" spans="53:104">
      <c r="BA109" s="3">
        <v>189</v>
      </c>
      <c r="BI109" s="3">
        <v>189</v>
      </c>
      <c r="BJ109" s="3">
        <v>255</v>
      </c>
      <c r="BY109" s="3">
        <v>189</v>
      </c>
      <c r="BZ109" s="3">
        <v>255</v>
      </c>
      <c r="CA109" s="3">
        <v>255</v>
      </c>
      <c r="CW109" s="3">
        <v>189</v>
      </c>
      <c r="CX109" s="3">
        <v>255</v>
      </c>
      <c r="CY109" s="3">
        <v>255</v>
      </c>
      <c r="CZ109" s="3">
        <v>255</v>
      </c>
    </row>
    <row r="110" spans="53:104">
      <c r="BA110" s="3">
        <v>190</v>
      </c>
      <c r="BI110" s="3">
        <v>190</v>
      </c>
      <c r="BJ110" s="3">
        <v>0</v>
      </c>
      <c r="BY110" s="3">
        <v>190</v>
      </c>
      <c r="BZ110" s="3">
        <v>0</v>
      </c>
      <c r="CA110" s="3">
        <v>0</v>
      </c>
      <c r="CW110" s="3">
        <v>190</v>
      </c>
      <c r="CX110" s="3">
        <v>0</v>
      </c>
      <c r="CY110" s="3">
        <v>0</v>
      </c>
      <c r="CZ110" s="3">
        <v>0</v>
      </c>
    </row>
    <row r="111" spans="53:104">
      <c r="BA111" s="3">
        <v>191</v>
      </c>
      <c r="BB111" s="3">
        <v>191</v>
      </c>
      <c r="BC111" s="3">
        <v>191</v>
      </c>
      <c r="BD111" s="3">
        <v>191</v>
      </c>
      <c r="BE111" s="3">
        <v>191</v>
      </c>
      <c r="BF111" s="3">
        <v>191</v>
      </c>
      <c r="BI111" s="3">
        <v>191</v>
      </c>
      <c r="BJ111" s="3">
        <v>255</v>
      </c>
      <c r="BK111" s="3">
        <v>191</v>
      </c>
      <c r="BL111" s="3">
        <v>255</v>
      </c>
      <c r="BM111" s="3">
        <v>191</v>
      </c>
      <c r="BN111" s="3">
        <v>255</v>
      </c>
      <c r="BO111" s="3">
        <v>191</v>
      </c>
      <c r="BP111" s="3">
        <v>255</v>
      </c>
      <c r="BQ111" s="3">
        <v>191</v>
      </c>
      <c r="BR111" s="3">
        <v>255</v>
      </c>
      <c r="BS111" s="3">
        <v>191</v>
      </c>
      <c r="BT111" s="3">
        <v>255</v>
      </c>
      <c r="BY111" s="3">
        <v>191</v>
      </c>
      <c r="BZ111" s="3">
        <v>255</v>
      </c>
      <c r="CA111" s="3">
        <v>255</v>
      </c>
      <c r="CB111" s="3">
        <v>191</v>
      </c>
      <c r="CC111" s="3">
        <v>255</v>
      </c>
      <c r="CD111" s="3">
        <v>255</v>
      </c>
      <c r="CE111" s="3">
        <v>191</v>
      </c>
      <c r="CF111" s="3">
        <v>255</v>
      </c>
      <c r="CG111" s="3">
        <v>255</v>
      </c>
      <c r="CH111" s="3">
        <v>191</v>
      </c>
      <c r="CI111" s="3">
        <v>255</v>
      </c>
      <c r="CJ111" s="3">
        <v>255</v>
      </c>
      <c r="CK111" s="3">
        <v>191</v>
      </c>
      <c r="CL111" s="3">
        <v>255</v>
      </c>
      <c r="CM111" s="3">
        <v>255</v>
      </c>
      <c r="CN111" s="3">
        <v>191</v>
      </c>
      <c r="CO111" s="3">
        <v>255</v>
      </c>
      <c r="CP111" s="3">
        <v>255</v>
      </c>
      <c r="CW111" s="3">
        <v>191</v>
      </c>
      <c r="CX111" s="3">
        <v>255</v>
      </c>
      <c r="CY111" s="3">
        <v>255</v>
      </c>
      <c r="CZ111" s="3">
        <v>255</v>
      </c>
    </row>
    <row r="112" spans="53:104">
      <c r="BA112" s="3">
        <v>192</v>
      </c>
      <c r="BB112" s="3">
        <v>192</v>
      </c>
      <c r="BC112" s="3">
        <v>192</v>
      </c>
      <c r="BD112" s="3">
        <v>192</v>
      </c>
      <c r="BE112" s="3">
        <v>192</v>
      </c>
      <c r="BF112" s="3">
        <v>192</v>
      </c>
      <c r="BI112" s="3">
        <v>192</v>
      </c>
      <c r="BJ112" s="3">
        <v>0</v>
      </c>
      <c r="BK112" s="3">
        <v>192</v>
      </c>
      <c r="BL112" s="3">
        <v>0</v>
      </c>
      <c r="BM112" s="3">
        <v>192</v>
      </c>
      <c r="BN112" s="3">
        <v>0</v>
      </c>
      <c r="BO112" s="3">
        <v>192</v>
      </c>
      <c r="BP112" s="3">
        <v>0</v>
      </c>
      <c r="BQ112" s="3">
        <v>192</v>
      </c>
      <c r="BR112" s="3">
        <v>0</v>
      </c>
      <c r="BS112" s="3">
        <v>192</v>
      </c>
      <c r="BT112" s="3">
        <v>0</v>
      </c>
      <c r="BY112" s="3">
        <v>192</v>
      </c>
      <c r="BZ112" s="3">
        <v>0</v>
      </c>
      <c r="CA112" s="3">
        <v>0</v>
      </c>
      <c r="CB112" s="3">
        <v>192</v>
      </c>
      <c r="CC112" s="3">
        <v>0</v>
      </c>
      <c r="CD112" s="3">
        <v>0</v>
      </c>
      <c r="CE112" s="3">
        <v>192</v>
      </c>
      <c r="CF112" s="3">
        <v>0</v>
      </c>
      <c r="CG112" s="3">
        <v>0</v>
      </c>
      <c r="CH112" s="3">
        <v>192</v>
      </c>
      <c r="CI112" s="3">
        <v>0</v>
      </c>
      <c r="CJ112" s="3">
        <v>0</v>
      </c>
      <c r="CK112" s="3">
        <v>192</v>
      </c>
      <c r="CL112" s="3">
        <v>0</v>
      </c>
      <c r="CM112" s="3">
        <v>0</v>
      </c>
      <c r="CN112" s="3">
        <v>192</v>
      </c>
      <c r="CO112" s="3">
        <v>0</v>
      </c>
      <c r="CP112" s="3">
        <v>0</v>
      </c>
      <c r="CW112" s="3">
        <v>192</v>
      </c>
      <c r="CX112" s="3">
        <v>0</v>
      </c>
      <c r="CY112" s="3">
        <v>0</v>
      </c>
      <c r="CZ112" s="3">
        <v>0</v>
      </c>
    </row>
    <row r="113" spans="53:104">
      <c r="BA113" s="3">
        <v>193</v>
      </c>
      <c r="BI113" s="3">
        <v>193</v>
      </c>
      <c r="BJ113" s="3">
        <v>255</v>
      </c>
      <c r="BY113" s="3">
        <v>193</v>
      </c>
      <c r="BZ113" s="3">
        <v>255</v>
      </c>
      <c r="CA113" s="3">
        <v>255</v>
      </c>
      <c r="CW113" s="3">
        <v>193</v>
      </c>
      <c r="CX113" s="3">
        <v>255</v>
      </c>
      <c r="CY113" s="3">
        <v>255</v>
      </c>
      <c r="CZ113" s="3">
        <v>255</v>
      </c>
    </row>
    <row r="114" spans="53:104">
      <c r="BA114" s="3">
        <v>194</v>
      </c>
      <c r="BI114" s="3">
        <v>194</v>
      </c>
      <c r="BJ114" s="3">
        <v>0</v>
      </c>
      <c r="BY114" s="3">
        <v>194</v>
      </c>
      <c r="BZ114" s="3">
        <v>0</v>
      </c>
      <c r="CA114" s="3">
        <v>0</v>
      </c>
      <c r="CW114" s="3">
        <v>194</v>
      </c>
      <c r="CX114" s="3">
        <v>0</v>
      </c>
      <c r="CY114" s="3">
        <v>0</v>
      </c>
      <c r="CZ114" s="3">
        <v>0</v>
      </c>
    </row>
    <row r="115" spans="53:104">
      <c r="BA115" s="3">
        <v>195</v>
      </c>
      <c r="BB115" s="3">
        <v>195</v>
      </c>
      <c r="BI115" s="3">
        <v>195</v>
      </c>
      <c r="BJ115" s="3">
        <v>255</v>
      </c>
      <c r="BK115" s="3">
        <v>195</v>
      </c>
      <c r="BL115" s="3">
        <v>255</v>
      </c>
      <c r="BY115" s="3">
        <v>195</v>
      </c>
      <c r="BZ115" s="3">
        <v>255</v>
      </c>
      <c r="CA115" s="3">
        <v>255</v>
      </c>
      <c r="CB115" s="3">
        <v>195</v>
      </c>
      <c r="CC115" s="3">
        <v>255</v>
      </c>
      <c r="CD115" s="3">
        <v>255</v>
      </c>
      <c r="CW115" s="3">
        <v>195</v>
      </c>
      <c r="CX115" s="3">
        <v>255</v>
      </c>
      <c r="CY115" s="3">
        <v>255</v>
      </c>
      <c r="CZ115" s="3">
        <v>255</v>
      </c>
    </row>
    <row r="116" spans="53:104">
      <c r="BA116" s="3">
        <v>196</v>
      </c>
      <c r="BB116" s="3">
        <v>196</v>
      </c>
      <c r="BI116" s="3">
        <v>196</v>
      </c>
      <c r="BJ116" s="3">
        <v>0</v>
      </c>
      <c r="BK116" s="3">
        <v>196</v>
      </c>
      <c r="BL116" s="3">
        <v>0</v>
      </c>
      <c r="BY116" s="3">
        <v>196</v>
      </c>
      <c r="BZ116" s="3">
        <v>0</v>
      </c>
      <c r="CA116" s="3">
        <v>0</v>
      </c>
      <c r="CB116" s="3">
        <v>196</v>
      </c>
      <c r="CC116" s="3">
        <v>0</v>
      </c>
      <c r="CD116" s="3">
        <v>0</v>
      </c>
      <c r="CW116" s="3">
        <v>196</v>
      </c>
      <c r="CX116" s="3">
        <v>0</v>
      </c>
      <c r="CY116" s="3">
        <v>0</v>
      </c>
      <c r="CZ116" s="3">
        <v>0</v>
      </c>
    </row>
    <row r="117" spans="53:104">
      <c r="BA117" s="3">
        <v>197</v>
      </c>
      <c r="BI117" s="3">
        <v>197</v>
      </c>
      <c r="BJ117" s="3">
        <v>255</v>
      </c>
      <c r="BY117" s="3">
        <v>197</v>
      </c>
      <c r="BZ117" s="3">
        <v>255</v>
      </c>
      <c r="CA117" s="3">
        <v>255</v>
      </c>
      <c r="CW117" s="3">
        <v>197</v>
      </c>
      <c r="CX117" s="3">
        <v>255</v>
      </c>
      <c r="CY117" s="3">
        <v>255</v>
      </c>
      <c r="CZ117" s="3">
        <v>255</v>
      </c>
    </row>
    <row r="118" spans="53:104">
      <c r="BA118" s="3">
        <v>198</v>
      </c>
      <c r="BI118" s="3">
        <v>198</v>
      </c>
      <c r="BJ118" s="3">
        <v>0</v>
      </c>
      <c r="BY118" s="3">
        <v>198</v>
      </c>
      <c r="BZ118" s="3">
        <v>0</v>
      </c>
      <c r="CA118" s="3">
        <v>0</v>
      </c>
      <c r="CW118" s="3">
        <v>198</v>
      </c>
      <c r="CX118" s="3">
        <v>0</v>
      </c>
      <c r="CY118" s="3">
        <v>0</v>
      </c>
      <c r="CZ118" s="3">
        <v>0</v>
      </c>
    </row>
    <row r="119" spans="53:104">
      <c r="BA119" s="3">
        <v>199</v>
      </c>
      <c r="BB119" s="3">
        <v>199</v>
      </c>
      <c r="BC119" s="3">
        <v>199</v>
      </c>
      <c r="BI119" s="3">
        <v>199</v>
      </c>
      <c r="BJ119" s="3">
        <v>255</v>
      </c>
      <c r="BK119" s="3">
        <v>199</v>
      </c>
      <c r="BL119" s="3">
        <v>255</v>
      </c>
      <c r="BM119" s="3">
        <v>199</v>
      </c>
      <c r="BN119" s="3">
        <v>255</v>
      </c>
      <c r="BY119" s="3">
        <v>199</v>
      </c>
      <c r="BZ119" s="3">
        <v>255</v>
      </c>
      <c r="CA119" s="3">
        <v>255</v>
      </c>
      <c r="CB119" s="3">
        <v>199</v>
      </c>
      <c r="CC119" s="3">
        <v>255</v>
      </c>
      <c r="CD119" s="3">
        <v>255</v>
      </c>
      <c r="CE119" s="3">
        <v>199</v>
      </c>
      <c r="CF119" s="3">
        <v>255</v>
      </c>
      <c r="CG119" s="3">
        <v>255</v>
      </c>
      <c r="CW119" s="3">
        <v>199</v>
      </c>
      <c r="CX119" s="3">
        <v>255</v>
      </c>
      <c r="CY119" s="3">
        <v>255</v>
      </c>
      <c r="CZ119" s="3">
        <v>255</v>
      </c>
    </row>
    <row r="120" spans="53:104">
      <c r="BA120" s="3">
        <v>200</v>
      </c>
      <c r="BB120" s="3">
        <v>200</v>
      </c>
      <c r="BC120" s="3">
        <v>200</v>
      </c>
      <c r="BI120" s="3">
        <v>200</v>
      </c>
      <c r="BJ120" s="3">
        <v>0</v>
      </c>
      <c r="BK120" s="3">
        <v>200</v>
      </c>
      <c r="BL120" s="3">
        <v>0</v>
      </c>
      <c r="BM120" s="3">
        <v>200</v>
      </c>
      <c r="BN120" s="3">
        <v>0</v>
      </c>
      <c r="BY120" s="3">
        <v>200</v>
      </c>
      <c r="BZ120" s="3">
        <v>0</v>
      </c>
      <c r="CA120" s="3">
        <v>0</v>
      </c>
      <c r="CB120" s="3">
        <v>200</v>
      </c>
      <c r="CC120" s="3">
        <v>0</v>
      </c>
      <c r="CD120" s="3">
        <v>0</v>
      </c>
      <c r="CE120" s="3">
        <v>200</v>
      </c>
      <c r="CF120" s="3">
        <v>0</v>
      </c>
      <c r="CG120" s="3">
        <v>0</v>
      </c>
      <c r="CW120" s="3">
        <v>200</v>
      </c>
      <c r="CX120" s="3">
        <v>0</v>
      </c>
      <c r="CY120" s="3">
        <v>0</v>
      </c>
      <c r="CZ120" s="3">
        <v>0</v>
      </c>
    </row>
    <row r="121" spans="53:104">
      <c r="BA121" s="3">
        <v>201</v>
      </c>
      <c r="BI121" s="3">
        <v>201</v>
      </c>
      <c r="BJ121" s="3">
        <v>255</v>
      </c>
      <c r="BY121" s="3">
        <v>201</v>
      </c>
      <c r="BZ121" s="3">
        <v>255</v>
      </c>
      <c r="CA121" s="3">
        <v>255</v>
      </c>
      <c r="CW121" s="3">
        <v>201</v>
      </c>
      <c r="CX121" s="3">
        <v>255</v>
      </c>
      <c r="CY121" s="3">
        <v>255</v>
      </c>
      <c r="CZ121" s="3">
        <v>255</v>
      </c>
    </row>
    <row r="122" spans="53:104">
      <c r="BA122" s="3">
        <v>202</v>
      </c>
      <c r="BI122" s="3">
        <v>202</v>
      </c>
      <c r="BJ122" s="3">
        <v>0</v>
      </c>
      <c r="BY122" s="3">
        <v>202</v>
      </c>
      <c r="BZ122" s="3">
        <v>0</v>
      </c>
      <c r="CA122" s="3">
        <v>0</v>
      </c>
      <c r="CW122" s="3">
        <v>202</v>
      </c>
      <c r="CX122" s="3">
        <v>0</v>
      </c>
      <c r="CY122" s="3">
        <v>0</v>
      </c>
      <c r="CZ122" s="3">
        <v>0</v>
      </c>
    </row>
    <row r="123" spans="53:104">
      <c r="BA123" s="3">
        <v>203</v>
      </c>
      <c r="BB123" s="3">
        <v>203</v>
      </c>
      <c r="BI123" s="3">
        <v>203</v>
      </c>
      <c r="BJ123" s="3">
        <v>255</v>
      </c>
      <c r="BK123" s="3">
        <v>203</v>
      </c>
      <c r="BL123" s="3">
        <v>255</v>
      </c>
      <c r="BY123" s="3">
        <v>203</v>
      </c>
      <c r="BZ123" s="3">
        <v>255</v>
      </c>
      <c r="CA123" s="3">
        <v>255</v>
      </c>
      <c r="CB123" s="3">
        <v>203</v>
      </c>
      <c r="CC123" s="3">
        <v>255</v>
      </c>
      <c r="CD123" s="3">
        <v>255</v>
      </c>
      <c r="CW123" s="3">
        <v>203</v>
      </c>
      <c r="CX123" s="3">
        <v>255</v>
      </c>
      <c r="CY123" s="3">
        <v>255</v>
      </c>
      <c r="CZ123" s="3">
        <v>255</v>
      </c>
    </row>
    <row r="124" spans="53:104">
      <c r="BA124" s="3">
        <v>204</v>
      </c>
      <c r="BB124" s="3">
        <v>204</v>
      </c>
      <c r="BI124" s="3">
        <v>204</v>
      </c>
      <c r="BJ124" s="3">
        <v>0</v>
      </c>
      <c r="BK124" s="3">
        <v>204</v>
      </c>
      <c r="BL124" s="3">
        <v>0</v>
      </c>
      <c r="BY124" s="3">
        <v>204</v>
      </c>
      <c r="BZ124" s="3">
        <v>0</v>
      </c>
      <c r="CA124" s="3">
        <v>0</v>
      </c>
      <c r="CB124" s="3">
        <v>204</v>
      </c>
      <c r="CC124" s="3">
        <v>0</v>
      </c>
      <c r="CD124" s="3">
        <v>0</v>
      </c>
      <c r="CW124" s="3">
        <v>204</v>
      </c>
      <c r="CX124" s="3">
        <v>0</v>
      </c>
      <c r="CY124" s="3">
        <v>0</v>
      </c>
      <c r="CZ124" s="3">
        <v>0</v>
      </c>
    </row>
    <row r="125" spans="53:104">
      <c r="BA125" s="3">
        <v>205</v>
      </c>
      <c r="BI125" s="3">
        <v>205</v>
      </c>
      <c r="BJ125" s="3">
        <v>255</v>
      </c>
      <c r="BY125" s="3">
        <v>205</v>
      </c>
      <c r="BZ125" s="3">
        <v>255</v>
      </c>
      <c r="CA125" s="3">
        <v>255</v>
      </c>
      <c r="CW125" s="3">
        <v>205</v>
      </c>
      <c r="CX125" s="3">
        <v>255</v>
      </c>
      <c r="CY125" s="3">
        <v>255</v>
      </c>
      <c r="CZ125" s="3">
        <v>255</v>
      </c>
    </row>
    <row r="126" spans="53:104">
      <c r="BA126" s="3">
        <v>206</v>
      </c>
      <c r="BI126" s="3">
        <v>206</v>
      </c>
      <c r="BJ126" s="3">
        <v>0</v>
      </c>
      <c r="BY126" s="3">
        <v>206</v>
      </c>
      <c r="BZ126" s="3">
        <v>0</v>
      </c>
      <c r="CA126" s="3">
        <v>0</v>
      </c>
      <c r="CW126" s="3">
        <v>206</v>
      </c>
      <c r="CX126" s="3">
        <v>0</v>
      </c>
      <c r="CY126" s="3">
        <v>0</v>
      </c>
      <c r="CZ126" s="3">
        <v>0</v>
      </c>
    </row>
    <row r="127" spans="53:104">
      <c r="BA127" s="3">
        <v>207</v>
      </c>
      <c r="BB127" s="3">
        <v>207</v>
      </c>
      <c r="BC127" s="3">
        <v>207</v>
      </c>
      <c r="BD127" s="3">
        <v>207</v>
      </c>
      <c r="BI127" s="3">
        <v>207</v>
      </c>
      <c r="BJ127" s="3">
        <v>255</v>
      </c>
      <c r="BK127" s="3">
        <v>207</v>
      </c>
      <c r="BL127" s="3">
        <v>255</v>
      </c>
      <c r="BM127" s="3">
        <v>207</v>
      </c>
      <c r="BN127" s="3">
        <v>255</v>
      </c>
      <c r="BO127" s="3">
        <v>207</v>
      </c>
      <c r="BP127" s="3">
        <v>255</v>
      </c>
      <c r="BY127" s="3">
        <v>207</v>
      </c>
      <c r="BZ127" s="3">
        <v>255</v>
      </c>
      <c r="CA127" s="3">
        <v>255</v>
      </c>
      <c r="CB127" s="3">
        <v>207</v>
      </c>
      <c r="CC127" s="3">
        <v>255</v>
      </c>
      <c r="CD127" s="3">
        <v>255</v>
      </c>
      <c r="CE127" s="3">
        <v>207</v>
      </c>
      <c r="CF127" s="3">
        <v>255</v>
      </c>
      <c r="CG127" s="3">
        <v>255</v>
      </c>
      <c r="CH127" s="3">
        <v>207</v>
      </c>
      <c r="CI127" s="3">
        <v>255</v>
      </c>
      <c r="CJ127" s="3">
        <v>255</v>
      </c>
      <c r="CW127" s="3">
        <v>207</v>
      </c>
      <c r="CX127" s="3">
        <v>255</v>
      </c>
      <c r="CY127" s="3">
        <v>255</v>
      </c>
      <c r="CZ127" s="3">
        <v>255</v>
      </c>
    </row>
    <row r="128" spans="53:104">
      <c r="BA128" s="3">
        <v>208</v>
      </c>
      <c r="BB128" s="3">
        <v>208</v>
      </c>
      <c r="BC128" s="3">
        <v>208</v>
      </c>
      <c r="BD128" s="3">
        <v>208</v>
      </c>
      <c r="BI128" s="3">
        <v>208</v>
      </c>
      <c r="BJ128" s="3">
        <v>0</v>
      </c>
      <c r="BK128" s="3">
        <v>208</v>
      </c>
      <c r="BL128" s="3">
        <v>0</v>
      </c>
      <c r="BM128" s="3">
        <v>208</v>
      </c>
      <c r="BN128" s="3">
        <v>0</v>
      </c>
      <c r="BO128" s="3">
        <v>208</v>
      </c>
      <c r="BP128" s="3">
        <v>0</v>
      </c>
      <c r="BY128" s="3">
        <v>208</v>
      </c>
      <c r="BZ128" s="3">
        <v>0</v>
      </c>
      <c r="CA128" s="3">
        <v>0</v>
      </c>
      <c r="CB128" s="3">
        <v>208</v>
      </c>
      <c r="CC128" s="3">
        <v>0</v>
      </c>
      <c r="CD128" s="3">
        <v>0</v>
      </c>
      <c r="CE128" s="3">
        <v>208</v>
      </c>
      <c r="CF128" s="3">
        <v>0</v>
      </c>
      <c r="CG128" s="3">
        <v>0</v>
      </c>
      <c r="CH128" s="3">
        <v>208</v>
      </c>
      <c r="CI128" s="3">
        <v>0</v>
      </c>
      <c r="CJ128" s="3">
        <v>0</v>
      </c>
      <c r="CW128" s="3">
        <v>208</v>
      </c>
      <c r="CX128" s="3">
        <v>0</v>
      </c>
      <c r="CY128" s="3">
        <v>0</v>
      </c>
      <c r="CZ128" s="3">
        <v>0</v>
      </c>
    </row>
    <row r="129" spans="53:104">
      <c r="BA129" s="3">
        <v>209</v>
      </c>
      <c r="BI129" s="3">
        <v>209</v>
      </c>
      <c r="BJ129" s="3">
        <v>255</v>
      </c>
      <c r="BY129" s="3">
        <v>209</v>
      </c>
      <c r="BZ129" s="3">
        <v>255</v>
      </c>
      <c r="CA129" s="3">
        <v>255</v>
      </c>
      <c r="CW129" s="3">
        <v>209</v>
      </c>
      <c r="CX129" s="3">
        <v>255</v>
      </c>
      <c r="CY129" s="3">
        <v>255</v>
      </c>
      <c r="CZ129" s="3">
        <v>255</v>
      </c>
    </row>
    <row r="130" spans="53:104">
      <c r="BA130" s="3">
        <v>210</v>
      </c>
      <c r="BI130" s="3">
        <v>210</v>
      </c>
      <c r="BJ130" s="3">
        <v>0</v>
      </c>
      <c r="BY130" s="3">
        <v>210</v>
      </c>
      <c r="BZ130" s="3">
        <v>0</v>
      </c>
      <c r="CA130" s="3">
        <v>0</v>
      </c>
      <c r="CW130" s="3">
        <v>210</v>
      </c>
      <c r="CX130" s="3">
        <v>0</v>
      </c>
      <c r="CY130" s="3">
        <v>0</v>
      </c>
      <c r="CZ130" s="3">
        <v>0</v>
      </c>
    </row>
    <row r="131" spans="53:104">
      <c r="BA131" s="3">
        <v>211</v>
      </c>
      <c r="BB131" s="3">
        <v>211</v>
      </c>
      <c r="BI131" s="3">
        <v>211</v>
      </c>
      <c r="BJ131" s="3">
        <v>255</v>
      </c>
      <c r="BK131" s="3">
        <v>211</v>
      </c>
      <c r="BL131" s="3">
        <v>255</v>
      </c>
      <c r="BY131" s="3">
        <v>211</v>
      </c>
      <c r="BZ131" s="3">
        <v>255</v>
      </c>
      <c r="CA131" s="3">
        <v>255</v>
      </c>
      <c r="CB131" s="3">
        <v>211</v>
      </c>
      <c r="CC131" s="3">
        <v>255</v>
      </c>
      <c r="CD131" s="3">
        <v>255</v>
      </c>
      <c r="CW131" s="3">
        <v>211</v>
      </c>
      <c r="CX131" s="3">
        <v>255</v>
      </c>
      <c r="CY131" s="3">
        <v>255</v>
      </c>
      <c r="CZ131" s="3">
        <v>255</v>
      </c>
    </row>
    <row r="132" spans="53:104">
      <c r="BA132" s="3">
        <v>212</v>
      </c>
      <c r="BB132" s="3">
        <v>212</v>
      </c>
      <c r="BI132" s="3">
        <v>212</v>
      </c>
      <c r="BJ132" s="3">
        <v>0</v>
      </c>
      <c r="BK132" s="3">
        <v>212</v>
      </c>
      <c r="BL132" s="3">
        <v>0</v>
      </c>
      <c r="BY132" s="3">
        <v>212</v>
      </c>
      <c r="BZ132" s="3">
        <v>0</v>
      </c>
      <c r="CA132" s="3">
        <v>0</v>
      </c>
      <c r="CB132" s="3">
        <v>212</v>
      </c>
      <c r="CC132" s="3">
        <v>0</v>
      </c>
      <c r="CD132" s="3">
        <v>0</v>
      </c>
      <c r="CW132" s="3">
        <v>212</v>
      </c>
      <c r="CX132" s="3">
        <v>0</v>
      </c>
      <c r="CY132" s="3">
        <v>0</v>
      </c>
      <c r="CZ132" s="3">
        <v>0</v>
      </c>
    </row>
    <row r="133" spans="53:104">
      <c r="BA133" s="3">
        <v>213</v>
      </c>
      <c r="BI133" s="3">
        <v>213</v>
      </c>
      <c r="BJ133" s="3">
        <v>255</v>
      </c>
      <c r="BY133" s="3">
        <v>213</v>
      </c>
      <c r="BZ133" s="3">
        <v>255</v>
      </c>
      <c r="CA133" s="3">
        <v>255</v>
      </c>
      <c r="CW133" s="3">
        <v>213</v>
      </c>
      <c r="CX133" s="3">
        <v>255</v>
      </c>
      <c r="CY133" s="3">
        <v>255</v>
      </c>
      <c r="CZ133" s="3">
        <v>255</v>
      </c>
    </row>
    <row r="134" spans="53:104">
      <c r="BA134" s="3">
        <v>214</v>
      </c>
      <c r="BI134" s="3">
        <v>214</v>
      </c>
      <c r="BJ134" s="3">
        <v>0</v>
      </c>
      <c r="BY134" s="3">
        <v>214</v>
      </c>
      <c r="BZ134" s="3">
        <v>0</v>
      </c>
      <c r="CA134" s="3">
        <v>0</v>
      </c>
      <c r="CW134" s="3">
        <v>214</v>
      </c>
      <c r="CX134" s="3">
        <v>0</v>
      </c>
      <c r="CY134" s="3">
        <v>0</v>
      </c>
      <c r="CZ134" s="3">
        <v>0</v>
      </c>
    </row>
    <row r="135" spans="53:104">
      <c r="BA135" s="3">
        <v>215</v>
      </c>
      <c r="BB135" s="3">
        <v>215</v>
      </c>
      <c r="BC135" s="3">
        <v>215</v>
      </c>
      <c r="BI135" s="3">
        <v>215</v>
      </c>
      <c r="BJ135" s="3">
        <v>255</v>
      </c>
      <c r="BK135" s="3">
        <v>215</v>
      </c>
      <c r="BL135" s="3">
        <v>255</v>
      </c>
      <c r="BM135" s="3">
        <v>215</v>
      </c>
      <c r="BN135" s="3">
        <v>255</v>
      </c>
      <c r="BY135" s="3">
        <v>215</v>
      </c>
      <c r="BZ135" s="3">
        <v>255</v>
      </c>
      <c r="CA135" s="3">
        <v>255</v>
      </c>
      <c r="CB135" s="3">
        <v>215</v>
      </c>
      <c r="CC135" s="3">
        <v>255</v>
      </c>
      <c r="CD135" s="3">
        <v>255</v>
      </c>
      <c r="CE135" s="3">
        <v>215</v>
      </c>
      <c r="CF135" s="3">
        <v>255</v>
      </c>
      <c r="CG135" s="3">
        <v>255</v>
      </c>
      <c r="CW135" s="3">
        <v>215</v>
      </c>
      <c r="CX135" s="3">
        <v>255</v>
      </c>
      <c r="CY135" s="3">
        <v>255</v>
      </c>
      <c r="CZ135" s="3">
        <v>255</v>
      </c>
    </row>
    <row r="136" spans="53:104">
      <c r="BA136" s="3">
        <v>216</v>
      </c>
      <c r="BB136" s="3">
        <v>216</v>
      </c>
      <c r="BC136" s="3">
        <v>216</v>
      </c>
      <c r="BI136" s="3">
        <v>216</v>
      </c>
      <c r="BJ136" s="3">
        <v>0</v>
      </c>
      <c r="BK136" s="3">
        <v>216</v>
      </c>
      <c r="BL136" s="3">
        <v>0</v>
      </c>
      <c r="BM136" s="3">
        <v>216</v>
      </c>
      <c r="BN136" s="3">
        <v>0</v>
      </c>
      <c r="BY136" s="3">
        <v>216</v>
      </c>
      <c r="BZ136" s="3">
        <v>0</v>
      </c>
      <c r="CA136" s="3">
        <v>0</v>
      </c>
      <c r="CB136" s="3">
        <v>216</v>
      </c>
      <c r="CC136" s="3">
        <v>0</v>
      </c>
      <c r="CD136" s="3">
        <v>0</v>
      </c>
      <c r="CE136" s="3">
        <v>216</v>
      </c>
      <c r="CF136" s="3">
        <v>0</v>
      </c>
      <c r="CG136" s="3">
        <v>0</v>
      </c>
      <c r="CW136" s="3">
        <v>216</v>
      </c>
      <c r="CX136" s="3">
        <v>0</v>
      </c>
      <c r="CY136" s="3">
        <v>0</v>
      </c>
      <c r="CZ136" s="3">
        <v>0</v>
      </c>
    </row>
    <row r="137" spans="53:104">
      <c r="BA137" s="3">
        <v>217</v>
      </c>
      <c r="BI137" s="3">
        <v>217</v>
      </c>
      <c r="BJ137" s="3">
        <v>255</v>
      </c>
      <c r="BY137" s="3">
        <v>217</v>
      </c>
      <c r="BZ137" s="3">
        <v>255</v>
      </c>
      <c r="CA137" s="3">
        <v>255</v>
      </c>
      <c r="CW137" s="3">
        <v>217</v>
      </c>
      <c r="CX137" s="3">
        <v>255</v>
      </c>
      <c r="CY137" s="3">
        <v>255</v>
      </c>
      <c r="CZ137" s="3">
        <v>255</v>
      </c>
    </row>
    <row r="138" spans="53:104">
      <c r="BA138" s="3">
        <v>218</v>
      </c>
      <c r="BI138" s="3">
        <v>218</v>
      </c>
      <c r="BJ138" s="3">
        <v>0</v>
      </c>
      <c r="BY138" s="3">
        <v>218</v>
      </c>
      <c r="BZ138" s="3">
        <v>0</v>
      </c>
      <c r="CA138" s="3">
        <v>0</v>
      </c>
      <c r="CW138" s="3">
        <v>218</v>
      </c>
      <c r="CX138" s="3">
        <v>0</v>
      </c>
      <c r="CY138" s="3">
        <v>0</v>
      </c>
      <c r="CZ138" s="3">
        <v>0</v>
      </c>
    </row>
    <row r="139" spans="53:104">
      <c r="BA139" s="3">
        <v>219</v>
      </c>
      <c r="BB139" s="3">
        <v>219</v>
      </c>
      <c r="BI139" s="3">
        <v>219</v>
      </c>
      <c r="BJ139" s="3">
        <v>255</v>
      </c>
      <c r="BK139" s="3">
        <v>219</v>
      </c>
      <c r="BL139" s="3">
        <v>255</v>
      </c>
      <c r="BY139" s="3">
        <v>219</v>
      </c>
      <c r="BZ139" s="3">
        <v>255</v>
      </c>
      <c r="CA139" s="3">
        <v>255</v>
      </c>
      <c r="CB139" s="3">
        <v>219</v>
      </c>
      <c r="CC139" s="3">
        <v>255</v>
      </c>
      <c r="CD139" s="3">
        <v>255</v>
      </c>
      <c r="CW139" s="3">
        <v>219</v>
      </c>
      <c r="CX139" s="3">
        <v>255</v>
      </c>
      <c r="CY139" s="3">
        <v>255</v>
      </c>
      <c r="CZ139" s="3">
        <v>255</v>
      </c>
    </row>
    <row r="140" spans="53:104">
      <c r="BA140" s="3">
        <v>220</v>
      </c>
      <c r="BB140" s="3">
        <v>220</v>
      </c>
      <c r="BI140" s="3">
        <v>220</v>
      </c>
      <c r="BJ140" s="3">
        <v>0</v>
      </c>
      <c r="BK140" s="3">
        <v>220</v>
      </c>
      <c r="BL140" s="3">
        <v>0</v>
      </c>
      <c r="BY140" s="3">
        <v>220</v>
      </c>
      <c r="BZ140" s="3">
        <v>0</v>
      </c>
      <c r="CA140" s="3">
        <v>0</v>
      </c>
      <c r="CB140" s="3">
        <v>220</v>
      </c>
      <c r="CC140" s="3">
        <v>0</v>
      </c>
      <c r="CD140" s="3">
        <v>0</v>
      </c>
      <c r="CW140" s="3">
        <v>220</v>
      </c>
      <c r="CX140" s="3">
        <v>0</v>
      </c>
      <c r="CY140" s="3">
        <v>0</v>
      </c>
      <c r="CZ140" s="3">
        <v>0</v>
      </c>
    </row>
    <row r="141" spans="53:104">
      <c r="BA141" s="3">
        <v>221</v>
      </c>
      <c r="BI141" s="3">
        <v>221</v>
      </c>
      <c r="BJ141" s="3">
        <v>255</v>
      </c>
      <c r="BY141" s="3">
        <v>221</v>
      </c>
      <c r="BZ141" s="3">
        <v>255</v>
      </c>
      <c r="CA141" s="3">
        <v>255</v>
      </c>
      <c r="CW141" s="3">
        <v>221</v>
      </c>
      <c r="CX141" s="3">
        <v>255</v>
      </c>
      <c r="CY141" s="3">
        <v>255</v>
      </c>
      <c r="CZ141" s="3">
        <v>255</v>
      </c>
    </row>
    <row r="142" spans="53:104">
      <c r="BA142" s="3">
        <v>222</v>
      </c>
      <c r="BI142" s="3">
        <v>222</v>
      </c>
      <c r="BJ142" s="3">
        <v>0</v>
      </c>
      <c r="BY142" s="3">
        <v>222</v>
      </c>
      <c r="BZ142" s="3">
        <v>0</v>
      </c>
      <c r="CA142" s="3">
        <v>0</v>
      </c>
      <c r="CW142" s="3">
        <v>222</v>
      </c>
      <c r="CX142" s="3">
        <v>0</v>
      </c>
      <c r="CY142" s="3">
        <v>0</v>
      </c>
      <c r="CZ142" s="3">
        <v>0</v>
      </c>
    </row>
    <row r="143" spans="53:104">
      <c r="BA143" s="3">
        <v>223</v>
      </c>
      <c r="BB143" s="3">
        <v>223</v>
      </c>
      <c r="BC143" s="3">
        <v>223</v>
      </c>
      <c r="BD143" s="3">
        <v>223</v>
      </c>
      <c r="BE143" s="3">
        <v>223</v>
      </c>
      <c r="BI143" s="3">
        <v>223</v>
      </c>
      <c r="BJ143" s="3">
        <v>255</v>
      </c>
      <c r="BK143" s="3">
        <v>223</v>
      </c>
      <c r="BL143" s="3">
        <v>255</v>
      </c>
      <c r="BM143" s="3">
        <v>223</v>
      </c>
      <c r="BN143" s="3">
        <v>255</v>
      </c>
      <c r="BO143" s="3">
        <v>223</v>
      </c>
      <c r="BP143" s="3">
        <v>255</v>
      </c>
      <c r="BQ143" s="3">
        <v>223</v>
      </c>
      <c r="BR143" s="3">
        <v>255</v>
      </c>
      <c r="BY143" s="3">
        <v>223</v>
      </c>
      <c r="BZ143" s="3">
        <v>255</v>
      </c>
      <c r="CA143" s="3">
        <v>255</v>
      </c>
      <c r="CB143" s="3">
        <v>223</v>
      </c>
      <c r="CC143" s="3">
        <v>255</v>
      </c>
      <c r="CD143" s="3">
        <v>255</v>
      </c>
      <c r="CE143" s="3">
        <v>223</v>
      </c>
      <c r="CF143" s="3">
        <v>255</v>
      </c>
      <c r="CG143" s="3">
        <v>255</v>
      </c>
      <c r="CH143" s="3">
        <v>223</v>
      </c>
      <c r="CI143" s="3">
        <v>255</v>
      </c>
      <c r="CJ143" s="3">
        <v>255</v>
      </c>
      <c r="CK143" s="3">
        <v>223</v>
      </c>
      <c r="CL143" s="3">
        <v>255</v>
      </c>
      <c r="CM143" s="3">
        <v>255</v>
      </c>
      <c r="CW143" s="3">
        <v>223</v>
      </c>
      <c r="CX143" s="3">
        <v>255</v>
      </c>
      <c r="CY143" s="3">
        <v>255</v>
      </c>
      <c r="CZ143" s="3">
        <v>255</v>
      </c>
    </row>
    <row r="144" spans="53:104">
      <c r="BA144" s="3">
        <v>224</v>
      </c>
      <c r="BB144" s="3">
        <v>224</v>
      </c>
      <c r="BC144" s="3">
        <v>224</v>
      </c>
      <c r="BD144" s="3">
        <v>224</v>
      </c>
      <c r="BE144" s="3">
        <v>224</v>
      </c>
      <c r="BI144" s="3">
        <v>224</v>
      </c>
      <c r="BJ144" s="3">
        <v>0</v>
      </c>
      <c r="BK144" s="3">
        <v>224</v>
      </c>
      <c r="BL144" s="3">
        <v>0</v>
      </c>
      <c r="BM144" s="3">
        <v>224</v>
      </c>
      <c r="BN144" s="3">
        <v>0</v>
      </c>
      <c r="BO144" s="3">
        <v>224</v>
      </c>
      <c r="BP144" s="3">
        <v>0</v>
      </c>
      <c r="BQ144" s="3">
        <v>224</v>
      </c>
      <c r="BR144" s="3">
        <v>0</v>
      </c>
      <c r="BY144" s="3">
        <v>224</v>
      </c>
      <c r="BZ144" s="3">
        <v>0</v>
      </c>
      <c r="CA144" s="3">
        <v>0</v>
      </c>
      <c r="CB144" s="3">
        <v>224</v>
      </c>
      <c r="CC144" s="3">
        <v>0</v>
      </c>
      <c r="CD144" s="3">
        <v>0</v>
      </c>
      <c r="CE144" s="3">
        <v>224</v>
      </c>
      <c r="CF144" s="3">
        <v>0</v>
      </c>
      <c r="CG144" s="3">
        <v>0</v>
      </c>
      <c r="CH144" s="3">
        <v>224</v>
      </c>
      <c r="CI144" s="3">
        <v>0</v>
      </c>
      <c r="CJ144" s="3">
        <v>0</v>
      </c>
      <c r="CK144" s="3">
        <v>224</v>
      </c>
      <c r="CL144" s="3">
        <v>0</v>
      </c>
      <c r="CM144" s="3">
        <v>0</v>
      </c>
      <c r="CW144" s="3">
        <v>224</v>
      </c>
      <c r="CX144" s="3">
        <v>0</v>
      </c>
      <c r="CY144" s="3">
        <v>0</v>
      </c>
      <c r="CZ144" s="3">
        <v>0</v>
      </c>
    </row>
    <row r="145" spans="53:104">
      <c r="BA145" s="3">
        <v>225</v>
      </c>
      <c r="BI145" s="3">
        <v>225</v>
      </c>
      <c r="BJ145" s="3">
        <v>255</v>
      </c>
      <c r="BY145" s="3">
        <v>225</v>
      </c>
      <c r="BZ145" s="3">
        <v>255</v>
      </c>
      <c r="CA145" s="3">
        <v>255</v>
      </c>
      <c r="CW145" s="3">
        <v>225</v>
      </c>
      <c r="CX145" s="3">
        <v>255</v>
      </c>
      <c r="CY145" s="3">
        <v>255</v>
      </c>
      <c r="CZ145" s="3">
        <v>255</v>
      </c>
    </row>
    <row r="146" spans="53:104">
      <c r="BA146" s="3">
        <v>226</v>
      </c>
      <c r="BI146" s="3">
        <v>226</v>
      </c>
      <c r="BJ146" s="3">
        <v>0</v>
      </c>
      <c r="BY146" s="3">
        <v>226</v>
      </c>
      <c r="BZ146" s="3">
        <v>0</v>
      </c>
      <c r="CA146" s="3">
        <v>0</v>
      </c>
      <c r="CW146" s="3">
        <v>226</v>
      </c>
      <c r="CX146" s="3">
        <v>0</v>
      </c>
      <c r="CY146" s="3">
        <v>0</v>
      </c>
      <c r="CZ146" s="3">
        <v>0</v>
      </c>
    </row>
    <row r="147" spans="53:104">
      <c r="BA147" s="3">
        <v>227</v>
      </c>
      <c r="BB147" s="3">
        <v>227</v>
      </c>
      <c r="BI147" s="3">
        <v>227</v>
      </c>
      <c r="BJ147" s="3">
        <v>255</v>
      </c>
      <c r="BK147" s="3">
        <v>227</v>
      </c>
      <c r="BL147" s="3">
        <v>255</v>
      </c>
      <c r="BY147" s="3">
        <v>227</v>
      </c>
      <c r="BZ147" s="3">
        <v>255</v>
      </c>
      <c r="CA147" s="3">
        <v>255</v>
      </c>
      <c r="CB147" s="3">
        <v>227</v>
      </c>
      <c r="CC147" s="3">
        <v>255</v>
      </c>
      <c r="CD147" s="3">
        <v>255</v>
      </c>
      <c r="CW147" s="3">
        <v>227</v>
      </c>
      <c r="CX147" s="3">
        <v>255</v>
      </c>
      <c r="CY147" s="3">
        <v>255</v>
      </c>
      <c r="CZ147" s="3">
        <v>255</v>
      </c>
    </row>
    <row r="148" spans="53:104">
      <c r="BA148" s="3">
        <v>228</v>
      </c>
      <c r="BB148" s="3">
        <v>228</v>
      </c>
      <c r="BI148" s="3">
        <v>228</v>
      </c>
      <c r="BJ148" s="3">
        <v>0</v>
      </c>
      <c r="BK148" s="3">
        <v>228</v>
      </c>
      <c r="BL148" s="3">
        <v>0</v>
      </c>
      <c r="BY148" s="3">
        <v>228</v>
      </c>
      <c r="BZ148" s="3">
        <v>0</v>
      </c>
      <c r="CA148" s="3">
        <v>0</v>
      </c>
      <c r="CB148" s="3">
        <v>228</v>
      </c>
      <c r="CC148" s="3">
        <v>0</v>
      </c>
      <c r="CD148" s="3">
        <v>0</v>
      </c>
      <c r="CW148" s="3">
        <v>228</v>
      </c>
      <c r="CX148" s="3">
        <v>0</v>
      </c>
      <c r="CY148" s="3">
        <v>0</v>
      </c>
      <c r="CZ148" s="3">
        <v>0</v>
      </c>
    </row>
    <row r="149" spans="53:104">
      <c r="BA149" s="3">
        <v>229</v>
      </c>
      <c r="BI149" s="3">
        <v>229</v>
      </c>
      <c r="BJ149" s="3">
        <v>255</v>
      </c>
      <c r="BY149" s="3">
        <v>229</v>
      </c>
      <c r="BZ149" s="3">
        <v>255</v>
      </c>
      <c r="CA149" s="3">
        <v>255</v>
      </c>
      <c r="CW149" s="3">
        <v>229</v>
      </c>
      <c r="CX149" s="3">
        <v>255</v>
      </c>
      <c r="CY149" s="3">
        <v>255</v>
      </c>
      <c r="CZ149" s="3">
        <v>255</v>
      </c>
    </row>
    <row r="150" spans="53:104">
      <c r="BA150" s="3">
        <v>230</v>
      </c>
      <c r="BI150" s="3">
        <v>230</v>
      </c>
      <c r="BJ150" s="3">
        <v>0</v>
      </c>
      <c r="BY150" s="3">
        <v>230</v>
      </c>
      <c r="BZ150" s="3">
        <v>0</v>
      </c>
      <c r="CA150" s="3">
        <v>0</v>
      </c>
      <c r="CW150" s="3">
        <v>230</v>
      </c>
      <c r="CX150" s="3">
        <v>0</v>
      </c>
      <c r="CY150" s="3">
        <v>0</v>
      </c>
      <c r="CZ150" s="3">
        <v>0</v>
      </c>
    </row>
    <row r="151" spans="53:104">
      <c r="BA151" s="3">
        <v>231</v>
      </c>
      <c r="BB151" s="3">
        <v>231</v>
      </c>
      <c r="BC151" s="3">
        <v>231</v>
      </c>
      <c r="BI151" s="3">
        <v>231</v>
      </c>
      <c r="BJ151" s="3">
        <v>255</v>
      </c>
      <c r="BK151" s="3">
        <v>231</v>
      </c>
      <c r="BL151" s="3">
        <v>255</v>
      </c>
      <c r="BM151" s="3">
        <v>231</v>
      </c>
      <c r="BN151" s="3">
        <v>255</v>
      </c>
      <c r="BY151" s="3">
        <v>231</v>
      </c>
      <c r="BZ151" s="3">
        <v>255</v>
      </c>
      <c r="CA151" s="3">
        <v>255</v>
      </c>
      <c r="CB151" s="3">
        <v>231</v>
      </c>
      <c r="CC151" s="3">
        <v>255</v>
      </c>
      <c r="CD151" s="3">
        <v>255</v>
      </c>
      <c r="CE151" s="3">
        <v>231</v>
      </c>
      <c r="CF151" s="3">
        <v>255</v>
      </c>
      <c r="CG151" s="3">
        <v>255</v>
      </c>
      <c r="CW151" s="3">
        <v>231</v>
      </c>
      <c r="CX151" s="3">
        <v>255</v>
      </c>
      <c r="CY151" s="3">
        <v>255</v>
      </c>
      <c r="CZ151" s="3">
        <v>255</v>
      </c>
    </row>
    <row r="152" spans="53:104">
      <c r="BA152" s="3">
        <v>232</v>
      </c>
      <c r="BB152" s="3">
        <v>232</v>
      </c>
      <c r="BC152" s="3">
        <v>232</v>
      </c>
      <c r="BI152" s="3">
        <v>232</v>
      </c>
      <c r="BJ152" s="3">
        <v>0</v>
      </c>
      <c r="BK152" s="3">
        <v>232</v>
      </c>
      <c r="BL152" s="3">
        <v>0</v>
      </c>
      <c r="BM152" s="3">
        <v>232</v>
      </c>
      <c r="BN152" s="3">
        <v>0</v>
      </c>
      <c r="BY152" s="3">
        <v>232</v>
      </c>
      <c r="BZ152" s="3">
        <v>0</v>
      </c>
      <c r="CA152" s="3">
        <v>0</v>
      </c>
      <c r="CB152" s="3">
        <v>232</v>
      </c>
      <c r="CC152" s="3">
        <v>0</v>
      </c>
      <c r="CD152" s="3">
        <v>0</v>
      </c>
      <c r="CE152" s="3">
        <v>232</v>
      </c>
      <c r="CF152" s="3">
        <v>0</v>
      </c>
      <c r="CG152" s="3">
        <v>0</v>
      </c>
      <c r="CW152" s="3">
        <v>232</v>
      </c>
      <c r="CX152" s="3">
        <v>0</v>
      </c>
      <c r="CY152" s="3">
        <v>0</v>
      </c>
      <c r="CZ152" s="3">
        <v>0</v>
      </c>
    </row>
    <row r="153" spans="53:104">
      <c r="BA153" s="3">
        <v>233</v>
      </c>
      <c r="BI153" s="3">
        <v>233</v>
      </c>
      <c r="BJ153" s="3">
        <v>255</v>
      </c>
      <c r="BY153" s="3">
        <v>233</v>
      </c>
      <c r="BZ153" s="3">
        <v>255</v>
      </c>
      <c r="CA153" s="3">
        <v>255</v>
      </c>
      <c r="CW153" s="3">
        <v>233</v>
      </c>
      <c r="CX153" s="3">
        <v>255</v>
      </c>
      <c r="CY153" s="3">
        <v>255</v>
      </c>
      <c r="CZ153" s="3">
        <v>255</v>
      </c>
    </row>
    <row r="154" spans="53:104">
      <c r="BA154" s="3">
        <v>234</v>
      </c>
      <c r="BI154" s="3">
        <v>234</v>
      </c>
      <c r="BJ154" s="3">
        <v>0</v>
      </c>
      <c r="BY154" s="3">
        <v>234</v>
      </c>
      <c r="BZ154" s="3">
        <v>0</v>
      </c>
      <c r="CA154" s="3">
        <v>0</v>
      </c>
      <c r="CW154" s="3">
        <v>234</v>
      </c>
      <c r="CX154" s="3">
        <v>0</v>
      </c>
      <c r="CY154" s="3">
        <v>0</v>
      </c>
      <c r="CZ154" s="3">
        <v>0</v>
      </c>
    </row>
    <row r="155" spans="53:104">
      <c r="BA155" s="3">
        <v>235</v>
      </c>
      <c r="BB155" s="3">
        <v>235</v>
      </c>
      <c r="BI155" s="3">
        <v>235</v>
      </c>
      <c r="BJ155" s="3">
        <v>255</v>
      </c>
      <c r="BK155" s="3">
        <v>235</v>
      </c>
      <c r="BL155" s="3">
        <v>255</v>
      </c>
      <c r="BY155" s="3">
        <v>235</v>
      </c>
      <c r="BZ155" s="3">
        <v>255</v>
      </c>
      <c r="CA155" s="3">
        <v>255</v>
      </c>
      <c r="CB155" s="3">
        <v>235</v>
      </c>
      <c r="CC155" s="3">
        <v>255</v>
      </c>
      <c r="CD155" s="3">
        <v>255</v>
      </c>
      <c r="CW155" s="3">
        <v>235</v>
      </c>
      <c r="CX155" s="3">
        <v>255</v>
      </c>
      <c r="CY155" s="3">
        <v>255</v>
      </c>
      <c r="CZ155" s="3">
        <v>255</v>
      </c>
    </row>
    <row r="156" spans="53:104">
      <c r="BA156" s="3">
        <v>236</v>
      </c>
      <c r="BB156" s="3">
        <v>236</v>
      </c>
      <c r="BI156" s="3">
        <v>236</v>
      </c>
      <c r="BJ156" s="3">
        <v>0</v>
      </c>
      <c r="BK156" s="3">
        <v>236</v>
      </c>
      <c r="BL156" s="3">
        <v>0</v>
      </c>
      <c r="BY156" s="3">
        <v>236</v>
      </c>
      <c r="BZ156" s="3">
        <v>0</v>
      </c>
      <c r="CA156" s="3">
        <v>0</v>
      </c>
      <c r="CB156" s="3">
        <v>236</v>
      </c>
      <c r="CC156" s="3">
        <v>0</v>
      </c>
      <c r="CD156" s="3">
        <v>0</v>
      </c>
      <c r="CW156" s="3">
        <v>236</v>
      </c>
      <c r="CX156" s="3">
        <v>0</v>
      </c>
      <c r="CY156" s="3">
        <v>0</v>
      </c>
      <c r="CZ156" s="3">
        <v>0</v>
      </c>
    </row>
    <row r="157" spans="53:104">
      <c r="BA157" s="3">
        <v>237</v>
      </c>
      <c r="BI157" s="3">
        <v>237</v>
      </c>
      <c r="BJ157" s="3">
        <v>255</v>
      </c>
      <c r="BY157" s="3">
        <v>237</v>
      </c>
      <c r="BZ157" s="3">
        <v>255</v>
      </c>
      <c r="CA157" s="3">
        <v>255</v>
      </c>
      <c r="CW157" s="3">
        <v>237</v>
      </c>
      <c r="CX157" s="3">
        <v>255</v>
      </c>
      <c r="CY157" s="3">
        <v>255</v>
      </c>
      <c r="CZ157" s="3">
        <v>255</v>
      </c>
    </row>
    <row r="158" spans="53:104">
      <c r="BA158" s="3">
        <v>238</v>
      </c>
      <c r="BI158" s="3">
        <v>238</v>
      </c>
      <c r="BJ158" s="3">
        <v>0</v>
      </c>
      <c r="BY158" s="3">
        <v>238</v>
      </c>
      <c r="BZ158" s="3">
        <v>0</v>
      </c>
      <c r="CA158" s="3">
        <v>0</v>
      </c>
      <c r="CW158" s="3">
        <v>238</v>
      </c>
      <c r="CX158" s="3">
        <v>0</v>
      </c>
      <c r="CY158" s="3">
        <v>0</v>
      </c>
      <c r="CZ158" s="3">
        <v>0</v>
      </c>
    </row>
    <row r="159" spans="53:104">
      <c r="BA159" s="3">
        <v>239</v>
      </c>
      <c r="BB159" s="3">
        <v>239</v>
      </c>
      <c r="BC159" s="3">
        <v>239</v>
      </c>
      <c r="BD159" s="3">
        <v>239</v>
      </c>
      <c r="BI159" s="3">
        <v>239</v>
      </c>
      <c r="BJ159" s="3">
        <v>255</v>
      </c>
      <c r="BK159" s="3">
        <v>239</v>
      </c>
      <c r="BL159" s="3">
        <v>255</v>
      </c>
      <c r="BM159" s="3">
        <v>239</v>
      </c>
      <c r="BN159" s="3">
        <v>255</v>
      </c>
      <c r="BO159" s="3">
        <v>239</v>
      </c>
      <c r="BP159" s="3">
        <v>255</v>
      </c>
      <c r="BY159" s="3">
        <v>239</v>
      </c>
      <c r="BZ159" s="3">
        <v>255</v>
      </c>
      <c r="CA159" s="3">
        <v>255</v>
      </c>
      <c r="CB159" s="3">
        <v>239</v>
      </c>
      <c r="CC159" s="3">
        <v>255</v>
      </c>
      <c r="CD159" s="3">
        <v>255</v>
      </c>
      <c r="CE159" s="3">
        <v>239</v>
      </c>
      <c r="CF159" s="3">
        <v>255</v>
      </c>
      <c r="CG159" s="3">
        <v>255</v>
      </c>
      <c r="CH159" s="3">
        <v>239</v>
      </c>
      <c r="CI159" s="3">
        <v>255</v>
      </c>
      <c r="CJ159" s="3">
        <v>255</v>
      </c>
      <c r="CW159" s="3">
        <v>239</v>
      </c>
      <c r="CX159" s="3">
        <v>255</v>
      </c>
      <c r="CY159" s="3">
        <v>255</v>
      </c>
      <c r="CZ159" s="3">
        <v>255</v>
      </c>
    </row>
    <row r="160" spans="53:104">
      <c r="BA160" s="3">
        <v>240</v>
      </c>
      <c r="BB160" s="3">
        <v>240</v>
      </c>
      <c r="BC160" s="3">
        <v>240</v>
      </c>
      <c r="BD160" s="3">
        <v>240</v>
      </c>
      <c r="BI160" s="3">
        <v>240</v>
      </c>
      <c r="BJ160" s="3">
        <v>0</v>
      </c>
      <c r="BK160" s="3">
        <v>240</v>
      </c>
      <c r="BL160" s="3">
        <v>0</v>
      </c>
      <c r="BM160" s="3">
        <v>240</v>
      </c>
      <c r="BN160" s="3">
        <v>0</v>
      </c>
      <c r="BO160" s="3">
        <v>240</v>
      </c>
      <c r="BP160" s="3">
        <v>0</v>
      </c>
      <c r="BY160" s="3">
        <v>240</v>
      </c>
      <c r="BZ160" s="3">
        <v>0</v>
      </c>
      <c r="CA160" s="3">
        <v>0</v>
      </c>
      <c r="CB160" s="3">
        <v>240</v>
      </c>
      <c r="CC160" s="3">
        <v>0</v>
      </c>
      <c r="CD160" s="3">
        <v>0</v>
      </c>
      <c r="CE160" s="3">
        <v>240</v>
      </c>
      <c r="CF160" s="3">
        <v>0</v>
      </c>
      <c r="CG160" s="3">
        <v>0</v>
      </c>
      <c r="CH160" s="3">
        <v>240</v>
      </c>
      <c r="CI160" s="3">
        <v>0</v>
      </c>
      <c r="CJ160" s="3">
        <v>0</v>
      </c>
      <c r="CW160" s="3">
        <v>240</v>
      </c>
      <c r="CX160" s="3">
        <v>0</v>
      </c>
      <c r="CY160" s="3">
        <v>0</v>
      </c>
      <c r="CZ160" s="3">
        <v>0</v>
      </c>
    </row>
    <row r="161" spans="53:104">
      <c r="BA161" s="3">
        <v>241</v>
      </c>
      <c r="BI161" s="3">
        <v>241</v>
      </c>
      <c r="BJ161" s="3">
        <v>255</v>
      </c>
      <c r="BY161" s="3">
        <v>241</v>
      </c>
      <c r="BZ161" s="3">
        <v>255</v>
      </c>
      <c r="CA161" s="3">
        <v>255</v>
      </c>
      <c r="CW161" s="3">
        <v>241</v>
      </c>
      <c r="CX161" s="3">
        <v>255</v>
      </c>
      <c r="CY161" s="3">
        <v>255</v>
      </c>
      <c r="CZ161" s="3">
        <v>255</v>
      </c>
    </row>
    <row r="162" spans="53:104">
      <c r="BA162" s="3">
        <v>242</v>
      </c>
      <c r="BI162" s="3">
        <v>242</v>
      </c>
      <c r="BJ162" s="3">
        <v>0</v>
      </c>
      <c r="BY162" s="3">
        <v>242</v>
      </c>
      <c r="BZ162" s="3">
        <v>0</v>
      </c>
      <c r="CA162" s="3">
        <v>0</v>
      </c>
      <c r="CW162" s="3">
        <v>242</v>
      </c>
      <c r="CX162" s="3">
        <v>0</v>
      </c>
      <c r="CY162" s="3">
        <v>0</v>
      </c>
      <c r="CZ162" s="3">
        <v>0</v>
      </c>
    </row>
    <row r="163" spans="53:104">
      <c r="BA163" s="3">
        <v>243</v>
      </c>
      <c r="BB163" s="3">
        <v>243</v>
      </c>
      <c r="BI163" s="3">
        <v>243</v>
      </c>
      <c r="BJ163" s="3">
        <v>255</v>
      </c>
      <c r="BK163" s="3">
        <v>243</v>
      </c>
      <c r="BL163" s="3">
        <v>255</v>
      </c>
      <c r="BY163" s="3">
        <v>243</v>
      </c>
      <c r="BZ163" s="3">
        <v>255</v>
      </c>
      <c r="CA163" s="3">
        <v>255</v>
      </c>
      <c r="CB163" s="3">
        <v>243</v>
      </c>
      <c r="CC163" s="3">
        <v>255</v>
      </c>
      <c r="CD163" s="3">
        <v>255</v>
      </c>
      <c r="CW163" s="3">
        <v>243</v>
      </c>
      <c r="CX163" s="3">
        <v>255</v>
      </c>
      <c r="CY163" s="3">
        <v>255</v>
      </c>
      <c r="CZ163" s="3">
        <v>255</v>
      </c>
    </row>
    <row r="164" spans="53:104">
      <c r="BA164" s="3">
        <v>244</v>
      </c>
      <c r="BB164" s="3">
        <v>244</v>
      </c>
      <c r="BI164" s="3">
        <v>244</v>
      </c>
      <c r="BJ164" s="3">
        <v>0</v>
      </c>
      <c r="BK164" s="3">
        <v>244</v>
      </c>
      <c r="BL164" s="3">
        <v>0</v>
      </c>
      <c r="BY164" s="3">
        <v>244</v>
      </c>
      <c r="BZ164" s="3">
        <v>0</v>
      </c>
      <c r="CA164" s="3">
        <v>0</v>
      </c>
      <c r="CB164" s="3">
        <v>244</v>
      </c>
      <c r="CC164" s="3">
        <v>0</v>
      </c>
      <c r="CD164" s="3">
        <v>0</v>
      </c>
      <c r="CW164" s="3">
        <v>244</v>
      </c>
      <c r="CX164" s="3">
        <v>0</v>
      </c>
      <c r="CY164" s="3">
        <v>0</v>
      </c>
      <c r="CZ164" s="3">
        <v>0</v>
      </c>
    </row>
    <row r="165" spans="53:104">
      <c r="BA165" s="3">
        <v>245</v>
      </c>
      <c r="BI165" s="3">
        <v>245</v>
      </c>
      <c r="BJ165" s="3">
        <v>255</v>
      </c>
      <c r="BY165" s="3">
        <v>245</v>
      </c>
      <c r="BZ165" s="3">
        <v>255</v>
      </c>
      <c r="CA165" s="3">
        <v>255</v>
      </c>
      <c r="CW165" s="3">
        <v>245</v>
      </c>
      <c r="CX165" s="3">
        <v>255</v>
      </c>
      <c r="CY165" s="3">
        <v>255</v>
      </c>
      <c r="CZ165" s="3">
        <v>255</v>
      </c>
    </row>
    <row r="166" spans="53:104">
      <c r="BA166" s="3">
        <v>246</v>
      </c>
      <c r="BI166" s="3">
        <v>246</v>
      </c>
      <c r="BJ166" s="3">
        <v>0</v>
      </c>
      <c r="BY166" s="3">
        <v>246</v>
      </c>
      <c r="BZ166" s="3">
        <v>0</v>
      </c>
      <c r="CA166" s="3">
        <v>0</v>
      </c>
      <c r="CW166" s="3">
        <v>246</v>
      </c>
      <c r="CX166" s="3">
        <v>0</v>
      </c>
      <c r="CY166" s="3">
        <v>0</v>
      </c>
      <c r="CZ166" s="3">
        <v>0</v>
      </c>
    </row>
    <row r="167" spans="53:104">
      <c r="BA167" s="3">
        <v>247</v>
      </c>
      <c r="BB167" s="3">
        <v>247</v>
      </c>
      <c r="BC167" s="3">
        <v>247</v>
      </c>
      <c r="BI167" s="3">
        <v>247</v>
      </c>
      <c r="BJ167" s="3">
        <v>255</v>
      </c>
      <c r="BK167" s="3">
        <v>247</v>
      </c>
      <c r="BL167" s="3">
        <v>255</v>
      </c>
      <c r="BM167" s="3">
        <v>247</v>
      </c>
      <c r="BN167" s="3">
        <v>255</v>
      </c>
      <c r="BY167" s="3">
        <v>247</v>
      </c>
      <c r="BZ167" s="3">
        <v>255</v>
      </c>
      <c r="CA167" s="3">
        <v>255</v>
      </c>
      <c r="CB167" s="3">
        <v>247</v>
      </c>
      <c r="CC167" s="3">
        <v>255</v>
      </c>
      <c r="CD167" s="3">
        <v>255</v>
      </c>
      <c r="CE167" s="3">
        <v>247</v>
      </c>
      <c r="CF167" s="3">
        <v>255</v>
      </c>
      <c r="CG167" s="3">
        <v>255</v>
      </c>
      <c r="CW167" s="3">
        <v>247</v>
      </c>
      <c r="CX167" s="3">
        <v>255</v>
      </c>
      <c r="CY167" s="3">
        <v>255</v>
      </c>
      <c r="CZ167" s="3">
        <v>255</v>
      </c>
    </row>
    <row r="168" spans="53:104">
      <c r="BA168" s="3">
        <v>248</v>
      </c>
      <c r="BB168" s="3">
        <v>248</v>
      </c>
      <c r="BC168" s="3">
        <v>248</v>
      </c>
      <c r="BI168" s="3">
        <v>248</v>
      </c>
      <c r="BJ168" s="3">
        <v>0</v>
      </c>
      <c r="BK168" s="3">
        <v>248</v>
      </c>
      <c r="BL168" s="3">
        <v>0</v>
      </c>
      <c r="BM168" s="3">
        <v>248</v>
      </c>
      <c r="BN168" s="3">
        <v>0</v>
      </c>
      <c r="BY168" s="3">
        <v>248</v>
      </c>
      <c r="BZ168" s="3">
        <v>0</v>
      </c>
      <c r="CA168" s="3">
        <v>0</v>
      </c>
      <c r="CB168" s="3">
        <v>248</v>
      </c>
      <c r="CC168" s="3">
        <v>0</v>
      </c>
      <c r="CD168" s="3">
        <v>0</v>
      </c>
      <c r="CE168" s="3">
        <v>248</v>
      </c>
      <c r="CF168" s="3">
        <v>0</v>
      </c>
      <c r="CG168" s="3">
        <v>0</v>
      </c>
      <c r="CW168" s="3">
        <v>248</v>
      </c>
      <c r="CX168" s="3">
        <v>0</v>
      </c>
      <c r="CY168" s="3">
        <v>0</v>
      </c>
      <c r="CZ168" s="3">
        <v>0</v>
      </c>
    </row>
    <row r="169" spans="53:104">
      <c r="BA169" s="3">
        <v>249</v>
      </c>
      <c r="BI169" s="3">
        <v>249</v>
      </c>
      <c r="BJ169" s="3">
        <v>255</v>
      </c>
      <c r="BY169" s="3">
        <v>249</v>
      </c>
      <c r="BZ169" s="3">
        <v>255</v>
      </c>
      <c r="CA169" s="3">
        <v>255</v>
      </c>
      <c r="CW169" s="3">
        <v>249</v>
      </c>
      <c r="CX169" s="3">
        <v>255</v>
      </c>
      <c r="CY169" s="3">
        <v>255</v>
      </c>
      <c r="CZ169" s="3">
        <v>255</v>
      </c>
    </row>
    <row r="170" spans="53:104">
      <c r="BA170" s="3">
        <v>250</v>
      </c>
      <c r="BI170" s="3">
        <v>250</v>
      </c>
      <c r="BJ170" s="3">
        <v>0</v>
      </c>
      <c r="BY170" s="3">
        <v>250</v>
      </c>
      <c r="BZ170" s="3">
        <v>0</v>
      </c>
      <c r="CA170" s="3">
        <v>0</v>
      </c>
      <c r="CW170" s="3">
        <v>250</v>
      </c>
      <c r="CX170" s="3">
        <v>0</v>
      </c>
      <c r="CY170" s="3">
        <v>0</v>
      </c>
      <c r="CZ170" s="3">
        <v>0</v>
      </c>
    </row>
    <row r="171" spans="53:104">
      <c r="BA171" s="3">
        <v>251</v>
      </c>
      <c r="BB171" s="3">
        <v>251</v>
      </c>
      <c r="BI171" s="3">
        <v>251</v>
      </c>
      <c r="BJ171" s="3">
        <v>255</v>
      </c>
      <c r="BK171" s="3">
        <v>251</v>
      </c>
      <c r="BL171" s="3">
        <v>255</v>
      </c>
      <c r="BY171" s="3">
        <v>251</v>
      </c>
      <c r="BZ171" s="3">
        <v>255</v>
      </c>
      <c r="CA171" s="3">
        <v>255</v>
      </c>
      <c r="CB171" s="3">
        <v>251</v>
      </c>
      <c r="CC171" s="3">
        <v>255</v>
      </c>
      <c r="CD171" s="3">
        <v>255</v>
      </c>
      <c r="CW171" s="3">
        <v>251</v>
      </c>
      <c r="CX171" s="3">
        <v>255</v>
      </c>
      <c r="CY171" s="3">
        <v>255</v>
      </c>
      <c r="CZ171" s="3">
        <v>255</v>
      </c>
    </row>
    <row r="172" spans="53:104">
      <c r="BA172" s="3">
        <v>252</v>
      </c>
      <c r="BB172" s="3">
        <v>252</v>
      </c>
      <c r="BI172" s="3">
        <v>252</v>
      </c>
      <c r="BJ172" s="3">
        <v>0</v>
      </c>
      <c r="BK172" s="3">
        <v>252</v>
      </c>
      <c r="BL172" s="3">
        <v>0</v>
      </c>
      <c r="BY172" s="3">
        <v>252</v>
      </c>
      <c r="BZ172" s="3">
        <v>0</v>
      </c>
      <c r="CA172" s="3">
        <v>0</v>
      </c>
      <c r="CB172" s="3">
        <v>252</v>
      </c>
      <c r="CC172" s="3">
        <v>0</v>
      </c>
      <c r="CD172" s="3">
        <v>0</v>
      </c>
      <c r="CW172" s="3">
        <v>252</v>
      </c>
      <c r="CX172" s="3">
        <v>0</v>
      </c>
      <c r="CY172" s="3">
        <v>0</v>
      </c>
      <c r="CZ172" s="3">
        <v>0</v>
      </c>
    </row>
    <row r="173" spans="53:104">
      <c r="BA173" s="3">
        <v>253</v>
      </c>
      <c r="BI173" s="3">
        <v>253</v>
      </c>
      <c r="BJ173" s="3">
        <v>255</v>
      </c>
      <c r="BY173" s="3">
        <v>253</v>
      </c>
      <c r="BZ173" s="3">
        <v>255</v>
      </c>
      <c r="CA173" s="3">
        <v>255</v>
      </c>
      <c r="CW173" s="3">
        <v>253</v>
      </c>
      <c r="CX173" s="3">
        <v>255</v>
      </c>
      <c r="CY173" s="3">
        <v>255</v>
      </c>
      <c r="CZ173" s="3">
        <v>255</v>
      </c>
    </row>
    <row r="174" spans="53:104">
      <c r="BA174" s="3">
        <v>254</v>
      </c>
      <c r="BI174" s="3">
        <v>254</v>
      </c>
      <c r="BJ174" s="3">
        <v>0</v>
      </c>
      <c r="BY174" s="3">
        <v>254</v>
      </c>
      <c r="BZ174" s="3">
        <v>0</v>
      </c>
      <c r="CA174" s="3">
        <v>0</v>
      </c>
      <c r="CW174" s="3">
        <v>254</v>
      </c>
      <c r="CX174" s="3">
        <v>0</v>
      </c>
      <c r="CY174" s="3">
        <v>0</v>
      </c>
      <c r="CZ174" s="3">
        <v>0</v>
      </c>
    </row>
    <row r="175" spans="53:104">
      <c r="BA175" s="3">
        <v>255</v>
      </c>
      <c r="BB175" s="3">
        <v>255</v>
      </c>
      <c r="BC175" s="3">
        <v>255</v>
      </c>
      <c r="BD175" s="3">
        <v>255</v>
      </c>
      <c r="BE175" s="3">
        <v>255</v>
      </c>
      <c r="BF175" s="3">
        <v>255</v>
      </c>
      <c r="BG175" s="3">
        <v>255</v>
      </c>
      <c r="BH175" s="3">
        <v>255</v>
      </c>
      <c r="BI175" s="3">
        <v>255</v>
      </c>
      <c r="BJ175" s="3">
        <v>255</v>
      </c>
      <c r="BK175" s="3">
        <v>255</v>
      </c>
      <c r="BL175" s="3">
        <v>255</v>
      </c>
      <c r="BM175" s="3">
        <v>255</v>
      </c>
      <c r="BN175" s="3">
        <v>255</v>
      </c>
      <c r="BO175" s="3">
        <v>255</v>
      </c>
      <c r="BP175" s="3">
        <v>255</v>
      </c>
      <c r="BQ175" s="3">
        <v>255</v>
      </c>
      <c r="BR175" s="3">
        <v>255</v>
      </c>
      <c r="BS175" s="3">
        <v>255</v>
      </c>
      <c r="BT175" s="3">
        <v>255</v>
      </c>
      <c r="BU175" s="3">
        <v>255</v>
      </c>
      <c r="BV175" s="3">
        <v>255</v>
      </c>
      <c r="BW175" s="3">
        <v>255</v>
      </c>
      <c r="BX175" s="3">
        <v>255</v>
      </c>
      <c r="BY175" s="3">
        <v>255</v>
      </c>
      <c r="BZ175" s="3">
        <v>255</v>
      </c>
      <c r="CA175" s="3">
        <v>255</v>
      </c>
      <c r="CB175" s="3">
        <v>255</v>
      </c>
      <c r="CC175" s="3">
        <v>255</v>
      </c>
      <c r="CD175" s="3">
        <v>255</v>
      </c>
      <c r="CE175" s="3">
        <v>255</v>
      </c>
      <c r="CF175" s="3">
        <v>255</v>
      </c>
      <c r="CG175" s="3">
        <v>255</v>
      </c>
      <c r="CH175" s="3">
        <v>255</v>
      </c>
      <c r="CI175" s="3">
        <v>255</v>
      </c>
      <c r="CJ175" s="3">
        <v>255</v>
      </c>
      <c r="CK175" s="3">
        <v>255</v>
      </c>
      <c r="CL175" s="3">
        <v>255</v>
      </c>
      <c r="CM175" s="3">
        <v>255</v>
      </c>
      <c r="CN175" s="3">
        <v>255</v>
      </c>
      <c r="CO175" s="3">
        <v>255</v>
      </c>
      <c r="CP175" s="3">
        <v>255</v>
      </c>
      <c r="CQ175" s="3">
        <v>255</v>
      </c>
      <c r="CR175" s="3">
        <v>255</v>
      </c>
      <c r="CS175" s="3">
        <v>255</v>
      </c>
      <c r="CT175" s="3">
        <v>255</v>
      </c>
      <c r="CU175" s="3">
        <v>255</v>
      </c>
      <c r="CV175" s="3">
        <v>255</v>
      </c>
      <c r="CW175" s="3">
        <v>255</v>
      </c>
      <c r="CX175" s="3">
        <v>255</v>
      </c>
      <c r="CY175" s="3">
        <v>255</v>
      </c>
      <c r="CZ175" s="3">
        <v>255</v>
      </c>
    </row>
  </sheetData>
  <phoneticPr fontId="3"/>
  <conditionalFormatting sqref="G8:I19">
    <cfRule type="expression" dxfId="6" priority="12">
      <formula>#REF!&lt;&gt;"診断希望あり"</formula>
    </cfRule>
  </conditionalFormatting>
  <conditionalFormatting sqref="G8:I19">
    <cfRule type="expression" dxfId="5" priority="1">
      <formula>$F8="閉域網"</formula>
    </cfRule>
  </conditionalFormatting>
  <conditionalFormatting sqref="I8:I19">
    <cfRule type="expression" dxfId="4" priority="7">
      <formula>$H8="脆弱性診断当日に連携してください。"</formula>
    </cfRule>
  </conditionalFormatting>
  <conditionalFormatting sqref="G8:I19">
    <cfRule type="expression" dxfId="3" priority="18">
      <formula>AND(#REF!="診断希望あり",OR($F8="インターネット",$F8="インターネットVPN"),$G8="")</formula>
    </cfRule>
    <cfRule type="expression" dxfId="2" priority="19">
      <formula>AND(#REF!="診断希望あり",$F8="")</formula>
    </cfRule>
  </conditionalFormatting>
  <conditionalFormatting sqref="H8:I19">
    <cfRule type="expression" dxfId="1" priority="20">
      <formula>AND(#REF!="診断希望あり",OR($F8="インターネット",$F8="インターネットVPN"),$G8="固定IP",H8="")</formula>
    </cfRule>
  </conditionalFormatting>
  <conditionalFormatting sqref="I8:I19">
    <cfRule type="expression" dxfId="0" priority="21">
      <formula>AND(#REF!="診断希望あり",$H8&lt;&gt;"",$H8&lt;&gt;"脆弱性診断当日に連携してください。",$I8&lt;&gt;"/32")</formula>
    </cfRule>
  </conditionalFormatting>
  <dataValidations count="12">
    <dataValidation allowBlank="1" showInputMessage="1" sqref="D9:D19 B8:B19 O8:O19" xr:uid="{665C2209-6DF0-4F18-8BF7-93ACB7F7E456}"/>
    <dataValidation type="list" allowBlank="1" showInputMessage="1" sqref="C8:C19 L8:M19 N8:N19" xr:uid="{E38C15FB-FE42-4EFE-8AE5-36AAC9A5E16B}">
      <formula1>"不明,"</formula1>
    </dataValidation>
    <dataValidation type="list" allowBlank="1" showInputMessage="1" showErrorMessage="1" sqref="F8:F19" xr:uid="{9EF2752C-52A9-419A-896E-E72CE14E2ADD}">
      <formula1>"インターネット,インターネットVPN,閉域網,"</formula1>
    </dataValidation>
    <dataValidation type="list" allowBlank="1" showInputMessage="1" showErrorMessage="1" sqref="J8:J19" xr:uid="{82A1C93D-498D-472B-BA06-6E3CAC3389B4}">
      <formula1>"ルータ,ファイアウォール/UTM,"</formula1>
    </dataValidation>
    <dataValidation type="list" allowBlank="1" showInputMessage="1" showErrorMessage="1" sqref="U8:U19" xr:uid="{5A78FCC0-5A09-4874-9940-77B24372F1B0}">
      <formula1>"分けている,分けていない,把握していない,"</formula1>
    </dataValidation>
    <dataValidation type="list" allowBlank="1" showInputMessage="1" showErrorMessage="1" sqref="S8:S19" xr:uid="{87E9F4CB-4893-415B-8CB9-8B096EC96282}">
      <formula1>"2か月以内,3~6か月以内,7か月~1年未満,1年以上,不定期,なし,把握していない,"</formula1>
    </dataValidation>
    <dataValidation type="list" allowBlank="1" showInputMessage="1" showErrorMessage="1" sqref="R8:R19 V8:V19 T8:T19" xr:uid="{AACEA0F2-DD29-49CB-AF35-60109E3C29EB}">
      <formula1>"はい,いいえ,把握していない,"</formula1>
    </dataValidation>
    <dataValidation type="list" allowBlank="1" showInputMessage="1" showErrorMessage="1" sqref="Q8:Q19" xr:uid="{7854EAF8-F6ED-4D4A-A1E3-A83014AD58CE}">
      <formula1>"混在あり,混在なし,把握していない,"</formula1>
    </dataValidation>
    <dataValidation type="list" allowBlank="1" showInputMessage="1" showErrorMessage="1" sqref="P8:P19" xr:uid="{5C4DE7D5-499D-4704-94D7-ED126647D8F1}">
      <formula1>"13桁以上,8~12桁,8桁未満,把握していない,"</formula1>
    </dataValidation>
    <dataValidation type="list" allowBlank="1" showInputMessage="1" showErrorMessage="1" sqref="G8:G19" xr:uid="{A8318AD4-5A08-4243-B0CE-162051A7AFEA}">
      <formula1>"固定IP,動的IP,"</formula1>
    </dataValidation>
    <dataValidation type="list" allowBlank="1" showInputMessage="1" sqref="E8:E19" xr:uid="{72DC89BE-E0D1-4887-AAEA-C7B715B6A61B}">
      <formula1>$AC$8:$AC$13</formula1>
    </dataValidation>
    <dataValidation type="list" allowBlank="1" showInputMessage="1" sqref="K8:K19" xr:uid="{81327E80-0250-4BC3-9602-B44981A0F29D}">
      <formula1>$AD$8:$AD$19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Saiseikai Utsunomiya Hospital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MIYD0886</dc:creator>
  <cp:lastModifiedBy>8330000</cp:lastModifiedBy>
  <dcterms:created xsi:type="dcterms:W3CDTF">2025-11-20T10:58:42Z</dcterms:created>
  <dcterms:modified xsi:type="dcterms:W3CDTF">2025-11-20T11:17:43Z</dcterms:modified>
</cp:coreProperties>
</file>